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C:\Users\Public\Documents\бюджет 2025\на сайт\"/>
    </mc:Choice>
  </mc:AlternateContent>
  <xr:revisionPtr revIDLastSave="0" documentId="13_ncr:1_{67F7BF01-11CD-493E-8F14-8A524F3A3E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xlnm.Print_Titles" localSheetId="0">Аркуш1!$7:$9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7" i="1" l="1"/>
  <c r="Q97" i="1"/>
  <c r="P97" i="1"/>
  <c r="Q96" i="1"/>
  <c r="P96" i="1"/>
  <c r="P95" i="1"/>
  <c r="Q94" i="1"/>
  <c r="P94" i="1"/>
  <c r="P93" i="1"/>
  <c r="P92" i="1"/>
  <c r="Q91" i="1"/>
  <c r="P91" i="1"/>
  <c r="Q90" i="1"/>
  <c r="P90" i="1"/>
  <c r="Q89" i="1"/>
  <c r="P89" i="1"/>
  <c r="Q88" i="1"/>
  <c r="P88" i="1"/>
  <c r="P87" i="1"/>
  <c r="Q86" i="1"/>
  <c r="P86" i="1"/>
  <c r="P85" i="1"/>
  <c r="P84" i="1"/>
  <c r="P83" i="1"/>
  <c r="Q82" i="1"/>
  <c r="P82" i="1"/>
  <c r="Q81" i="1"/>
  <c r="P81" i="1"/>
  <c r="Q80" i="1"/>
  <c r="P80" i="1"/>
  <c r="P79" i="1"/>
  <c r="Q78" i="1"/>
  <c r="P78" i="1"/>
  <c r="Q77" i="1"/>
  <c r="P77" i="1"/>
  <c r="Q76" i="1"/>
  <c r="P76" i="1"/>
  <c r="P75" i="1"/>
  <c r="Q74" i="1"/>
  <c r="P74" i="1"/>
  <c r="Q73" i="1"/>
  <c r="P73" i="1"/>
  <c r="Q72" i="1"/>
  <c r="P72" i="1"/>
  <c r="Q71" i="1"/>
  <c r="P71" i="1"/>
  <c r="Q70" i="1"/>
  <c r="P70" i="1"/>
  <c r="Q69" i="1"/>
  <c r="P69" i="1"/>
  <c r="Q68" i="1"/>
  <c r="P68" i="1"/>
  <c r="Q67" i="1"/>
  <c r="P67" i="1"/>
  <c r="Q66" i="1"/>
  <c r="P66" i="1"/>
  <c r="Q65" i="1"/>
  <c r="P65" i="1"/>
  <c r="Q64" i="1"/>
  <c r="P64" i="1"/>
  <c r="Q63" i="1"/>
  <c r="P63" i="1"/>
  <c r="Q62" i="1"/>
  <c r="P62" i="1"/>
  <c r="Q61" i="1"/>
  <c r="P61" i="1"/>
  <c r="Q60" i="1"/>
  <c r="P60" i="1"/>
  <c r="Q59" i="1"/>
  <c r="P59" i="1"/>
  <c r="Q58" i="1"/>
  <c r="P58" i="1"/>
  <c r="Q57" i="1"/>
  <c r="P57" i="1"/>
  <c r="Q56" i="1"/>
  <c r="P56" i="1"/>
  <c r="Q55" i="1"/>
  <c r="P55" i="1"/>
  <c r="Q54" i="1"/>
  <c r="P54" i="1"/>
  <c r="Q53" i="1"/>
  <c r="P53" i="1"/>
  <c r="Q52" i="1"/>
  <c r="P52" i="1"/>
  <c r="Q51" i="1"/>
  <c r="P51" i="1"/>
  <c r="Q50" i="1"/>
  <c r="P50" i="1"/>
  <c r="Q49" i="1"/>
  <c r="P49" i="1"/>
  <c r="P48" i="1"/>
  <c r="Q47" i="1"/>
  <c r="P47" i="1"/>
  <c r="Q46" i="1"/>
  <c r="P46" i="1"/>
  <c r="Q45" i="1"/>
  <c r="P45" i="1"/>
  <c r="Q44" i="1"/>
  <c r="P44" i="1"/>
  <c r="Q43" i="1"/>
  <c r="P43" i="1"/>
  <c r="Q42" i="1"/>
  <c r="P42" i="1"/>
  <c r="Q41" i="1"/>
  <c r="P41" i="1"/>
  <c r="Q40" i="1"/>
  <c r="P40" i="1"/>
  <c r="Q39" i="1"/>
  <c r="P39" i="1"/>
  <c r="Q38" i="1"/>
  <c r="P38" i="1"/>
  <c r="Q37" i="1"/>
  <c r="P37" i="1"/>
  <c r="Q36" i="1"/>
  <c r="P36" i="1"/>
  <c r="Q35" i="1"/>
  <c r="P35" i="1"/>
  <c r="Q34" i="1"/>
  <c r="P34" i="1"/>
  <c r="Q33" i="1"/>
  <c r="P33" i="1"/>
  <c r="Q32" i="1"/>
  <c r="P32" i="1"/>
  <c r="Q31" i="1"/>
  <c r="P31" i="1"/>
  <c r="Q30" i="1"/>
  <c r="P30" i="1"/>
  <c r="Q29" i="1"/>
  <c r="P29" i="1"/>
  <c r="Q28" i="1"/>
  <c r="P28" i="1"/>
  <c r="Q27" i="1"/>
  <c r="P27" i="1"/>
  <c r="Q26" i="1"/>
  <c r="P26" i="1"/>
  <c r="Q25" i="1"/>
  <c r="P25" i="1"/>
  <c r="Q24" i="1"/>
  <c r="P24" i="1"/>
  <c r="Q23" i="1"/>
  <c r="P23" i="1"/>
  <c r="Q22" i="1"/>
  <c r="P22" i="1"/>
  <c r="Q21" i="1"/>
  <c r="P21" i="1"/>
  <c r="Q20" i="1"/>
  <c r="P20" i="1"/>
  <c r="Q19" i="1"/>
  <c r="P19" i="1"/>
  <c r="Q18" i="1"/>
  <c r="P18" i="1"/>
  <c r="Q17" i="1"/>
  <c r="P17" i="1"/>
  <c r="Q16" i="1"/>
  <c r="P16" i="1"/>
  <c r="Q15" i="1"/>
  <c r="P15" i="1"/>
  <c r="Q14" i="1"/>
  <c r="P14" i="1"/>
  <c r="Q13" i="1"/>
  <c r="P13" i="1"/>
  <c r="Q12" i="1"/>
  <c r="P12" i="1"/>
  <c r="Q11" i="1"/>
  <c r="P11" i="1"/>
  <c r="Q10" i="1"/>
  <c r="P10" i="1"/>
  <c r="Q9" i="1"/>
  <c r="P9" i="1"/>
  <c r="H81" i="1"/>
  <c r="G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91" i="1"/>
  <c r="H91" i="1"/>
  <c r="G92" i="1"/>
  <c r="H92" i="1"/>
  <c r="G93" i="1"/>
  <c r="H93" i="1"/>
  <c r="G95" i="1"/>
  <c r="H95" i="1"/>
  <c r="G96" i="1"/>
  <c r="H96" i="1"/>
  <c r="H97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</calcChain>
</file>

<file path=xl/sharedStrings.xml><?xml version="1.0" encoding="utf-8"?>
<sst xmlns="http://schemas.openxmlformats.org/spreadsheetml/2006/main" count="186" uniqueCount="102">
  <si>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</si>
  <si>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</si>
  <si>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</si>
  <si>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</si>
  <si>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</si>
  <si>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</si>
  <si>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% викон.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</si>
  <si>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</si>
  <si>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</si>
  <si>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</si>
  <si>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</si>
  <si>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</si>
  <si>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</si>
  <si>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</si>
  <si>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</si>
  <si>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</si>
  <si>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</si>
  <si>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</si>
  <si>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</si>
  <si>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</si>
  <si>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</si>
  <si>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</si>
  <si>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</si>
  <si>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</si>
  <si>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Рентна плата за користування надрами для видобування газового конденсату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</si>
  <si>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</si>
  <si>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</si>
  <si>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</si>
  <si>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</si>
  <si>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</si>
  <si>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</si>
  <si>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</si>
  <si>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</si>
  <si>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</si>
  <si>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</si>
  <si>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</si>
  <si>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</si>
  <si>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</si>
  <si>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</si>
  <si>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</si>
  <si>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</si>
  <si>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</si>
  <si>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</si>
  <si>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</si>
  <si>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</si>
  <si>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</si>
  <si>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</si>
  <si>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</si>
  <si>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</si>
  <si>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</si>
  <si>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</si>
  <si>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</si>
  <si>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</si>
  <si>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</si>
  <si>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</si>
  <si>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</si>
  <si>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</si>
  <si>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</si>
  <si>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</si>
  <si>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</si>
  <si>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</si>
  <si>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</si>
  <si>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</si>
  <si>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</si>
  <si>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</si>
  <si>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</si>
  <si>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пов`язане з видачею та оформленням закордонних паспортів (посвідок) та паспортів громадян України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</si>
  <si>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</si>
  <si>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</si>
  <si>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</si>
  <si>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</si>
  <si>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</si>
  <si>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</si>
  <si>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</si>
  <si>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</si>
  <si>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</si>
  <si>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</si>
  <si>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</si>
  <si>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</si>
  <si>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</si>
  <si>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</si>
  <si>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</si>
  <si>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</si>
  <si>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</si>
  <si>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</si>
  <si>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</si>
  <si>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</si>
  <si>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>+/-</t>
  </si>
  <si>
    <t>Туристичний збір, сплачений юридичними особами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</si>
  <si>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</si>
  <si>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Всього без урахування трансферт</t>
  </si>
  <si>
    <t>Всього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</si>
  <si>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</si>
  <si>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</si>
  <si>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Надходження від орендної плати за користування цілісним майновим комплексом та іншим державним майном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</si>
  <si>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</si>
  <si>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Додаткова дотація з держав</t>
  </si>
  <si>
    <t>Факт за 6 міс 2024</t>
  </si>
  <si>
    <t>грн</t>
  </si>
  <si>
    <t>Аналіз виконання плану по доходах по Лебединській МТГ на 30.06.2025</t>
  </si>
  <si>
    <t>(загальний фонд)</t>
  </si>
  <si>
    <t>Факт на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</si>
</sst>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1" applyFill="0"/>
  </cellStyleXfs>
  <cellXfs count="2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4" fontId="0" fillId="0" borderId="1" xfId="0" applyNumberFormat="1" applyBorder="1"/>
    <xf numFmtId="4" fontId="1" fillId="2" borderId="1" xfId="0" applyNumberFormat="1" applyFont="1" applyFill="1" applyBorder="1"/>
    <xf numFmtId="4" fontId="0" fillId="2" borderId="1" xfId="0" applyNumberFormat="1" applyFill="1" applyBorder="1"/>
    <xf numFmtId="164" fontId="0" fillId="0" borderId="1" xfId="0" applyNumberFormat="1" applyBorder="1"/>
    <xf numFmtId="164" fontId="1" fillId="2" borderId="1" xfId="0" applyNumberFormat="1" applyFont="1" applyFill="1" applyBorder="1"/>
    <xf numFmtId="3" fontId="0" fillId="0" borderId="1" xfId="0" applyNumberFormat="1" applyBorder="1"/>
    <xf numFmtId="3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2">
    <cellStyle name="Звичайний" xfId="0" builtinId="0"/>
    <cellStyle name="Стиль 1" xfId="1" xr:uid="{00000000-0005-0000-0000-000001000000}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Папір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97"/>
  <sheetViews>
    <sheetView tabSelected="1" topLeftCell="A4" workbookViewId="0">
      <selection activeCell="B9" sqref="B9:B95"/>
    </sheetView>
  </sheetViews>
  <sheetFormatPr defaultRowHeight="12.75" x14ac:dyDescent="0.2"/>
  <cols>
    <col min="2" max="2" width="25.140625" customWidth="1"/>
    <col min="3" max="5" width="13.85546875" customWidth="1"/>
    <col min="6" max="6" width="13.42578125" bestFit="1" customWidth="1"/>
    <col min="7" max="7" width="12.28515625" customWidth="1"/>
    <col min="8" max="8" width="9.140625" customWidth="1"/>
    <col min="9" max="11" width="9.140625" hidden="1" customWidth="1"/>
    <col min="12" max="13" width="13.5703125" hidden="1" customWidth="1"/>
    <col min="14" max="14" width="13.140625" hidden="1" customWidth="1"/>
    <col min="15" max="15" width="13.28515625" customWidth="1"/>
    <col min="16" max="16" width="12.5703125" customWidth="1"/>
    <col min="17" max="17" width="9.28515625" bestFit="1" customWidth="1"/>
  </cols>
  <sheetData>
    <row r="2" spans="1:17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7" ht="23.25" x14ac:dyDescent="0.35">
      <c r="A3" s="19" t="s">
        <v>99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7" x14ac:dyDescent="0.2">
      <c r="A5" s="20" t="s">
        <v>100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17" x14ac:dyDescent="0.2">
      <c r="Q6" s="5" t="s">
        <v>98</v>
      </c>
    </row>
    <row r="7" spans="1:17" x14ac:dyDescent="0.2">
      <c r="A7" s="22" t="s">
        <v>0</v>
      </c>
      <c r="B7" s="22" t="s">
        <v>1</v>
      </c>
      <c r="C7" s="22" t="s">
        <v>101</v>
      </c>
      <c r="D7" s="23"/>
      <c r="E7" s="23"/>
      <c r="F7" s="23"/>
      <c r="G7" s="23"/>
      <c r="H7" s="23"/>
      <c r="I7" s="21"/>
      <c r="J7" s="22" t="s">
        <v>0</v>
      </c>
      <c r="K7" s="22" t="s">
        <v>1</v>
      </c>
      <c r="L7" s="24"/>
      <c r="M7" s="23"/>
      <c r="N7" s="23"/>
      <c r="O7" s="23"/>
      <c r="P7" s="23"/>
      <c r="Q7" s="23"/>
    </row>
    <row r="8" spans="1:17" ht="28.5" customHeight="1" x14ac:dyDescent="0.2">
      <c r="A8" s="23"/>
      <c r="B8" s="23"/>
      <c r="C8" s="4" t="s">
        <v>2</v>
      </c>
      <c r="D8" s="4" t="s">
        <v>3</v>
      </c>
      <c r="E8" s="4" t="s">
        <v>4</v>
      </c>
      <c r="F8" s="3" t="s">
        <v>5</v>
      </c>
      <c r="G8" s="3" t="s">
        <v>87</v>
      </c>
      <c r="H8" s="3" t="s">
        <v>6</v>
      </c>
      <c r="I8" s="21"/>
      <c r="J8" s="23"/>
      <c r="K8" s="23"/>
      <c r="L8" s="6" t="s">
        <v>2</v>
      </c>
      <c r="M8" s="6" t="s">
        <v>3</v>
      </c>
      <c r="N8" s="6" t="s">
        <v>4</v>
      </c>
      <c r="O8" s="6" t="s">
        <v>97</v>
      </c>
      <c r="P8" s="7" t="s">
        <v>87</v>
      </c>
      <c r="Q8" s="7" t="s">
        <v>6</v>
      </c>
    </row>
    <row r="9" spans="1:17" x14ac:dyDescent="0.2">
      <c r="A9" s="1">
        <v>10000000</v>
      </c>
      <c r="B9" s="10" t="s">
        <v>7</v>
      </c>
      <c r="C9" s="17">
        <v>265645300</v>
      </c>
      <c r="D9" s="17">
        <v>272580344</v>
      </c>
      <c r="E9" s="17">
        <v>125949494</v>
      </c>
      <c r="F9" s="12">
        <v>134923575.07999998</v>
      </c>
      <c r="G9" s="12">
        <f t="shared" ref="G9:G40" si="0">F9-E9</f>
        <v>8974081.0799999833</v>
      </c>
      <c r="H9" s="15">
        <f t="shared" ref="H9:H40" si="1">IF(E9=0,0,F9/E9*100)</f>
        <v>107.12514262264521</v>
      </c>
      <c r="I9" s="12"/>
      <c r="J9" s="12">
        <v>10000000</v>
      </c>
      <c r="K9" s="12" t="s">
        <v>7</v>
      </c>
      <c r="L9" s="12">
        <v>219279900</v>
      </c>
      <c r="M9" s="12">
        <v>237585383</v>
      </c>
      <c r="N9" s="12">
        <v>112168433</v>
      </c>
      <c r="O9" s="12">
        <v>116498344.28</v>
      </c>
      <c r="P9" s="12">
        <f>F9-O9</f>
        <v>18425230.799999982</v>
      </c>
      <c r="Q9" s="15">
        <f>F9/O9*100</f>
        <v>115.81587353354614</v>
      </c>
    </row>
    <row r="10" spans="1:17" ht="51" x14ac:dyDescent="0.2">
      <c r="A10" s="1">
        <v>11000000</v>
      </c>
      <c r="B10" s="10" t="s">
        <v>8</v>
      </c>
      <c r="C10" s="17">
        <v>149768900</v>
      </c>
      <c r="D10" s="17">
        <v>153168900</v>
      </c>
      <c r="E10" s="17">
        <v>67184800</v>
      </c>
      <c r="F10" s="12">
        <v>72842802.820000008</v>
      </c>
      <c r="G10" s="12">
        <f t="shared" si="0"/>
        <v>5658002.8200000077</v>
      </c>
      <c r="H10" s="15">
        <f t="shared" si="1"/>
        <v>108.42155192841238</v>
      </c>
      <c r="I10" s="12"/>
      <c r="J10" s="12">
        <v>11000000</v>
      </c>
      <c r="K10" s="12" t="s">
        <v>8</v>
      </c>
      <c r="L10" s="12">
        <v>134846200</v>
      </c>
      <c r="M10" s="12">
        <v>140806950</v>
      </c>
      <c r="N10" s="12">
        <v>61851550</v>
      </c>
      <c r="O10" s="12">
        <v>62329282.610000007</v>
      </c>
      <c r="P10" s="12">
        <f t="shared" ref="P10:P73" si="2">F10-O10</f>
        <v>10513520.210000001</v>
      </c>
      <c r="Q10" s="15">
        <f t="shared" ref="Q10:Q73" si="3">F10/O10*100</f>
        <v>116.86770610819323</v>
      </c>
    </row>
    <row r="11" spans="1:17" ht="25.5" x14ac:dyDescent="0.2">
      <c r="A11" s="1">
        <v>11010000</v>
      </c>
      <c r="B11" s="10" t="s">
        <v>9</v>
      </c>
      <c r="C11" s="17">
        <v>149615100</v>
      </c>
      <c r="D11" s="17">
        <v>153015100</v>
      </c>
      <c r="E11" s="17">
        <v>67031000</v>
      </c>
      <c r="F11" s="12">
        <v>72804545.280000001</v>
      </c>
      <c r="G11" s="12">
        <f t="shared" si="0"/>
        <v>5773545.2800000012</v>
      </c>
      <c r="H11" s="15">
        <f t="shared" si="1"/>
        <v>108.61324652772598</v>
      </c>
      <c r="I11" s="12"/>
      <c r="J11" s="12">
        <v>11010000</v>
      </c>
      <c r="K11" s="12" t="s">
        <v>9</v>
      </c>
      <c r="L11" s="12">
        <v>134815400</v>
      </c>
      <c r="M11" s="12">
        <v>140349590</v>
      </c>
      <c r="N11" s="12">
        <v>61394190</v>
      </c>
      <c r="O11" s="12">
        <v>61871635.080000006</v>
      </c>
      <c r="P11" s="12">
        <f t="shared" si="2"/>
        <v>10932910.199999996</v>
      </c>
      <c r="Q11" s="15">
        <f t="shared" si="3"/>
        <v>117.67031077466071</v>
      </c>
    </row>
    <row r="12" spans="1:17" ht="63.75" x14ac:dyDescent="0.2">
      <c r="A12" s="1">
        <v>11010100</v>
      </c>
      <c r="B12" s="10" t="s">
        <v>10</v>
      </c>
      <c r="C12" s="17">
        <v>111500100</v>
      </c>
      <c r="D12" s="17">
        <v>112300100</v>
      </c>
      <c r="E12" s="17">
        <v>53200100</v>
      </c>
      <c r="F12" s="12">
        <v>56991119.299999997</v>
      </c>
      <c r="G12" s="12">
        <f t="shared" si="0"/>
        <v>3791019.299999997</v>
      </c>
      <c r="H12" s="15">
        <f t="shared" si="1"/>
        <v>107.12596273315276</v>
      </c>
      <c r="I12" s="12"/>
      <c r="J12" s="12">
        <v>11010100</v>
      </c>
      <c r="K12" s="12" t="s">
        <v>10</v>
      </c>
      <c r="L12" s="12">
        <v>106214100</v>
      </c>
      <c r="M12" s="12">
        <v>109114100</v>
      </c>
      <c r="N12" s="12">
        <v>50840000</v>
      </c>
      <c r="O12" s="12">
        <v>50383501.630000003</v>
      </c>
      <c r="P12" s="12">
        <f t="shared" si="2"/>
        <v>6607617.6699999943</v>
      </c>
      <c r="Q12" s="15">
        <f t="shared" si="3"/>
        <v>113.11464558085737</v>
      </c>
    </row>
    <row r="13" spans="1:17" ht="63.75" x14ac:dyDescent="0.2">
      <c r="A13" s="1">
        <v>11010400</v>
      </c>
      <c r="B13" s="10" t="s">
        <v>11</v>
      </c>
      <c r="C13" s="17">
        <v>35450000</v>
      </c>
      <c r="D13" s="17">
        <v>38050000</v>
      </c>
      <c r="E13" s="17">
        <v>12350000</v>
      </c>
      <c r="F13" s="12">
        <v>14285643.289999999</v>
      </c>
      <c r="G13" s="12">
        <f t="shared" si="0"/>
        <v>1935643.2899999991</v>
      </c>
      <c r="H13" s="15">
        <f t="shared" si="1"/>
        <v>115.67322502024291</v>
      </c>
      <c r="I13" s="12"/>
      <c r="J13" s="12">
        <v>11010400</v>
      </c>
      <c r="K13" s="12" t="s">
        <v>11</v>
      </c>
      <c r="L13" s="12">
        <v>27900000</v>
      </c>
      <c r="M13" s="12">
        <v>30009500</v>
      </c>
      <c r="N13" s="12">
        <v>9619500</v>
      </c>
      <c r="O13" s="12">
        <v>10365318.050000001</v>
      </c>
      <c r="P13" s="12">
        <f t="shared" si="2"/>
        <v>3920325.2399999984</v>
      </c>
      <c r="Q13" s="15">
        <f t="shared" si="3"/>
        <v>137.82156245557752</v>
      </c>
    </row>
    <row r="14" spans="1:17" ht="63.75" x14ac:dyDescent="0.2">
      <c r="A14" s="1">
        <v>11010500</v>
      </c>
      <c r="B14" s="10" t="s">
        <v>12</v>
      </c>
      <c r="C14" s="17">
        <v>1165000</v>
      </c>
      <c r="D14" s="17">
        <v>1165000</v>
      </c>
      <c r="E14" s="17">
        <v>686100</v>
      </c>
      <c r="F14" s="12">
        <v>802429.61</v>
      </c>
      <c r="G14" s="12">
        <f t="shared" si="0"/>
        <v>116329.60999999999</v>
      </c>
      <c r="H14" s="15">
        <f t="shared" si="1"/>
        <v>116.95519749307681</v>
      </c>
      <c r="I14" s="12"/>
      <c r="J14" s="12">
        <v>11010500</v>
      </c>
      <c r="K14" s="12" t="s">
        <v>12</v>
      </c>
      <c r="L14" s="12">
        <v>700000</v>
      </c>
      <c r="M14" s="12">
        <v>900000</v>
      </c>
      <c r="N14" s="12">
        <v>610000</v>
      </c>
      <c r="O14" s="12">
        <v>603164.09</v>
      </c>
      <c r="P14" s="12">
        <f t="shared" si="2"/>
        <v>199265.52000000002</v>
      </c>
      <c r="Q14" s="15">
        <f t="shared" si="3"/>
        <v>133.0367015052239</v>
      </c>
    </row>
    <row r="15" spans="1:17" ht="63.75" x14ac:dyDescent="0.2">
      <c r="A15" s="1">
        <v>11011300</v>
      </c>
      <c r="B15" s="10" t="s">
        <v>13</v>
      </c>
      <c r="C15" s="17">
        <v>1500000</v>
      </c>
      <c r="D15" s="17">
        <v>1500000</v>
      </c>
      <c r="E15" s="17">
        <v>794800</v>
      </c>
      <c r="F15" s="12">
        <v>725353.08</v>
      </c>
      <c r="G15" s="12">
        <f t="shared" si="0"/>
        <v>-69446.920000000042</v>
      </c>
      <c r="H15" s="15">
        <f t="shared" si="1"/>
        <v>91.262340211373925</v>
      </c>
      <c r="I15" s="12"/>
      <c r="J15" s="12">
        <v>11011300</v>
      </c>
      <c r="K15" s="12" t="s">
        <v>13</v>
      </c>
      <c r="L15" s="12">
        <v>1300</v>
      </c>
      <c r="M15" s="12">
        <v>325990</v>
      </c>
      <c r="N15" s="12">
        <v>324690</v>
      </c>
      <c r="O15" s="12">
        <v>519651.31</v>
      </c>
      <c r="P15" s="12">
        <f t="shared" si="2"/>
        <v>205701.76999999996</v>
      </c>
      <c r="Q15" s="15">
        <f t="shared" si="3"/>
        <v>139.58457643453258</v>
      </c>
    </row>
    <row r="16" spans="1:17" ht="25.5" x14ac:dyDescent="0.2">
      <c r="A16" s="1">
        <v>11020000</v>
      </c>
      <c r="B16" s="10" t="s">
        <v>14</v>
      </c>
      <c r="C16" s="17">
        <v>153800</v>
      </c>
      <c r="D16" s="17">
        <v>153800</v>
      </c>
      <c r="E16" s="17">
        <v>153800</v>
      </c>
      <c r="F16" s="12">
        <v>38257.54</v>
      </c>
      <c r="G16" s="12">
        <f t="shared" si="0"/>
        <v>-115542.45999999999</v>
      </c>
      <c r="H16" s="15">
        <f t="shared" si="1"/>
        <v>24.874863459037712</v>
      </c>
      <c r="I16" s="12"/>
      <c r="J16" s="12">
        <v>11020000</v>
      </c>
      <c r="K16" s="12" t="s">
        <v>14</v>
      </c>
      <c r="L16" s="12">
        <v>30800</v>
      </c>
      <c r="M16" s="12">
        <v>457360</v>
      </c>
      <c r="N16" s="12">
        <v>457360</v>
      </c>
      <c r="O16" s="12">
        <v>457647.53</v>
      </c>
      <c r="P16" s="12">
        <f t="shared" si="2"/>
        <v>-419389.99000000005</v>
      </c>
      <c r="Q16" s="15">
        <f t="shared" si="3"/>
        <v>8.3596081027685223</v>
      </c>
    </row>
    <row r="17" spans="1:17" ht="51" x14ac:dyDescent="0.2">
      <c r="A17" s="1">
        <v>11020200</v>
      </c>
      <c r="B17" s="10" t="s">
        <v>15</v>
      </c>
      <c r="C17" s="17">
        <v>153800</v>
      </c>
      <c r="D17" s="17">
        <v>153800</v>
      </c>
      <c r="E17" s="17">
        <v>153800</v>
      </c>
      <c r="F17" s="12">
        <v>38257.54</v>
      </c>
      <c r="G17" s="12">
        <f t="shared" si="0"/>
        <v>-115542.45999999999</v>
      </c>
      <c r="H17" s="15">
        <f t="shared" si="1"/>
        <v>24.874863459037712</v>
      </c>
      <c r="I17" s="12"/>
      <c r="J17" s="12">
        <v>11020200</v>
      </c>
      <c r="K17" s="12" t="s">
        <v>15</v>
      </c>
      <c r="L17" s="12">
        <v>30800</v>
      </c>
      <c r="M17" s="12">
        <v>457360</v>
      </c>
      <c r="N17" s="12">
        <v>457360</v>
      </c>
      <c r="O17" s="12">
        <v>457647.53</v>
      </c>
      <c r="P17" s="12">
        <f t="shared" si="2"/>
        <v>-419389.99000000005</v>
      </c>
      <c r="Q17" s="15">
        <f t="shared" si="3"/>
        <v>8.3596081027685223</v>
      </c>
    </row>
    <row r="18" spans="1:17" ht="38.25" x14ac:dyDescent="0.2">
      <c r="A18" s="1">
        <v>13000000</v>
      </c>
      <c r="B18" s="10" t="s">
        <v>16</v>
      </c>
      <c r="C18" s="17">
        <v>9907500</v>
      </c>
      <c r="D18" s="17">
        <v>9907500</v>
      </c>
      <c r="E18" s="17">
        <v>4662800</v>
      </c>
      <c r="F18" s="12">
        <v>4496882.3999999994</v>
      </c>
      <c r="G18" s="12">
        <f t="shared" si="0"/>
        <v>-165917.60000000056</v>
      </c>
      <c r="H18" s="15">
        <f t="shared" si="1"/>
        <v>96.441674530325116</v>
      </c>
      <c r="I18" s="12"/>
      <c r="J18" s="12">
        <v>13000000</v>
      </c>
      <c r="K18" s="12" t="s">
        <v>16</v>
      </c>
      <c r="L18" s="12">
        <v>7399200</v>
      </c>
      <c r="M18" s="12">
        <v>8714600</v>
      </c>
      <c r="N18" s="12">
        <v>4738500</v>
      </c>
      <c r="O18" s="12">
        <v>4928536.53</v>
      </c>
      <c r="P18" s="12">
        <f t="shared" si="2"/>
        <v>-431654.13000000082</v>
      </c>
      <c r="Q18" s="15">
        <f t="shared" si="3"/>
        <v>91.241738244760441</v>
      </c>
    </row>
    <row r="19" spans="1:17" ht="38.25" x14ac:dyDescent="0.2">
      <c r="A19" s="1">
        <v>13010000</v>
      </c>
      <c r="B19" s="10" t="s">
        <v>17</v>
      </c>
      <c r="C19" s="17">
        <v>5712800</v>
      </c>
      <c r="D19" s="17">
        <v>5712800</v>
      </c>
      <c r="E19" s="17">
        <v>2555000</v>
      </c>
      <c r="F19" s="12">
        <v>2564227.9299999997</v>
      </c>
      <c r="G19" s="12">
        <f t="shared" si="0"/>
        <v>9227.929999999702</v>
      </c>
      <c r="H19" s="15">
        <f t="shared" si="1"/>
        <v>100.36117142857141</v>
      </c>
      <c r="I19" s="12"/>
      <c r="J19" s="12">
        <v>13010000</v>
      </c>
      <c r="K19" s="12" t="s">
        <v>17</v>
      </c>
      <c r="L19" s="12">
        <v>5368000</v>
      </c>
      <c r="M19" s="12">
        <v>5368000</v>
      </c>
      <c r="N19" s="12">
        <v>2536000</v>
      </c>
      <c r="O19" s="12">
        <v>2545206.33</v>
      </c>
      <c r="P19" s="12">
        <f t="shared" si="2"/>
        <v>19021.599999999627</v>
      </c>
      <c r="Q19" s="15">
        <f t="shared" si="3"/>
        <v>100.7473500193597</v>
      </c>
    </row>
    <row r="20" spans="1:17" ht="76.5" x14ac:dyDescent="0.2">
      <c r="A20" s="1">
        <v>13010100</v>
      </c>
      <c r="B20" s="10" t="s">
        <v>18</v>
      </c>
      <c r="C20" s="17">
        <v>4420800</v>
      </c>
      <c r="D20" s="17">
        <v>4420800</v>
      </c>
      <c r="E20" s="17">
        <v>1940000</v>
      </c>
      <c r="F20" s="12">
        <v>1903935.91</v>
      </c>
      <c r="G20" s="12">
        <f t="shared" si="0"/>
        <v>-36064.090000000084</v>
      </c>
      <c r="H20" s="15">
        <f t="shared" si="1"/>
        <v>98.141026288659788</v>
      </c>
      <c r="I20" s="12"/>
      <c r="J20" s="12">
        <v>13010100</v>
      </c>
      <c r="K20" s="12" t="s">
        <v>18</v>
      </c>
      <c r="L20" s="12">
        <v>4292000</v>
      </c>
      <c r="M20" s="12">
        <v>4292000</v>
      </c>
      <c r="N20" s="12">
        <v>1946000</v>
      </c>
      <c r="O20" s="12">
        <v>2019429.88</v>
      </c>
      <c r="P20" s="12">
        <f t="shared" si="2"/>
        <v>-115493.96999999997</v>
      </c>
      <c r="Q20" s="15">
        <f t="shared" si="3"/>
        <v>94.280862576917002</v>
      </c>
    </row>
    <row r="21" spans="1:17" ht="102" x14ac:dyDescent="0.2">
      <c r="A21" s="1">
        <v>13010200</v>
      </c>
      <c r="B21" s="10" t="s">
        <v>19</v>
      </c>
      <c r="C21" s="17">
        <v>1292000</v>
      </c>
      <c r="D21" s="17">
        <v>1292000</v>
      </c>
      <c r="E21" s="17">
        <v>615000</v>
      </c>
      <c r="F21" s="12">
        <v>660292.02</v>
      </c>
      <c r="G21" s="12">
        <f t="shared" si="0"/>
        <v>45292.020000000019</v>
      </c>
      <c r="H21" s="15">
        <f t="shared" si="1"/>
        <v>107.36455609756096</v>
      </c>
      <c r="I21" s="12"/>
      <c r="J21" s="12">
        <v>13010200</v>
      </c>
      <c r="K21" s="12" t="s">
        <v>19</v>
      </c>
      <c r="L21" s="12">
        <v>1076000</v>
      </c>
      <c r="M21" s="12">
        <v>1076000</v>
      </c>
      <c r="N21" s="12">
        <v>590000</v>
      </c>
      <c r="O21" s="12">
        <v>525776.44999999995</v>
      </c>
      <c r="P21" s="12">
        <f t="shared" si="2"/>
        <v>134515.57000000007</v>
      </c>
      <c r="Q21" s="15">
        <f t="shared" si="3"/>
        <v>125.58417555598014</v>
      </c>
    </row>
    <row r="22" spans="1:17" ht="51" x14ac:dyDescent="0.2">
      <c r="A22" s="1">
        <v>13030000</v>
      </c>
      <c r="B22" s="10" t="s">
        <v>20</v>
      </c>
      <c r="C22" s="17">
        <v>4194700</v>
      </c>
      <c r="D22" s="17">
        <v>4194700</v>
      </c>
      <c r="E22" s="17">
        <v>2107800</v>
      </c>
      <c r="F22" s="12">
        <v>1932654.4700000002</v>
      </c>
      <c r="G22" s="12">
        <f t="shared" si="0"/>
        <v>-175145.5299999998</v>
      </c>
      <c r="H22" s="15">
        <f t="shared" si="1"/>
        <v>91.690600151817065</v>
      </c>
      <c r="I22" s="12"/>
      <c r="J22" s="12">
        <v>13030000</v>
      </c>
      <c r="K22" s="12" t="s">
        <v>20</v>
      </c>
      <c r="L22" s="12">
        <v>2031200</v>
      </c>
      <c r="M22" s="12">
        <v>3346600</v>
      </c>
      <c r="N22" s="12">
        <v>2202500</v>
      </c>
      <c r="O22" s="12">
        <v>2383330.2000000002</v>
      </c>
      <c r="P22" s="12">
        <f t="shared" si="2"/>
        <v>-450675.73</v>
      </c>
      <c r="Q22" s="15">
        <f t="shared" si="3"/>
        <v>81.090503951152044</v>
      </c>
    </row>
    <row r="23" spans="1:17" ht="76.5" x14ac:dyDescent="0.2">
      <c r="A23" s="1">
        <v>13030100</v>
      </c>
      <c r="B23" s="10" t="s">
        <v>21</v>
      </c>
      <c r="C23" s="17">
        <v>20700</v>
      </c>
      <c r="D23" s="17">
        <v>20700</v>
      </c>
      <c r="E23" s="17">
        <v>8800</v>
      </c>
      <c r="F23" s="12">
        <v>12901.37</v>
      </c>
      <c r="G23" s="12">
        <f t="shared" si="0"/>
        <v>4101.3700000000008</v>
      </c>
      <c r="H23" s="15">
        <f t="shared" si="1"/>
        <v>146.60647727272729</v>
      </c>
      <c r="I23" s="12"/>
      <c r="J23" s="12">
        <v>13030100</v>
      </c>
      <c r="K23" s="12" t="s">
        <v>21</v>
      </c>
      <c r="L23" s="12">
        <v>17000</v>
      </c>
      <c r="M23" s="12">
        <v>17000</v>
      </c>
      <c r="N23" s="12">
        <v>7100</v>
      </c>
      <c r="O23" s="12">
        <v>8988.44</v>
      </c>
      <c r="P23" s="12">
        <f t="shared" si="2"/>
        <v>3912.9300000000003</v>
      </c>
      <c r="Q23" s="15">
        <f t="shared" si="3"/>
        <v>143.53291561160779</v>
      </c>
    </row>
    <row r="24" spans="1:17" ht="38.25" x14ac:dyDescent="0.2">
      <c r="A24" s="1">
        <v>13030700</v>
      </c>
      <c r="B24" s="10" t="s">
        <v>22</v>
      </c>
      <c r="C24" s="17">
        <v>2900000</v>
      </c>
      <c r="D24" s="17">
        <v>2900000</v>
      </c>
      <c r="E24" s="17">
        <v>1460000</v>
      </c>
      <c r="F24" s="12">
        <v>1214413.5900000001</v>
      </c>
      <c r="G24" s="12">
        <f t="shared" si="0"/>
        <v>-245586.40999999992</v>
      </c>
      <c r="H24" s="15">
        <f t="shared" si="1"/>
        <v>83.179013013698636</v>
      </c>
      <c r="I24" s="12"/>
      <c r="J24" s="12">
        <v>13030700</v>
      </c>
      <c r="K24" s="12" t="s">
        <v>22</v>
      </c>
      <c r="L24" s="12">
        <v>1230000</v>
      </c>
      <c r="M24" s="12">
        <v>2118600</v>
      </c>
      <c r="N24" s="12">
        <v>1518600</v>
      </c>
      <c r="O24" s="12">
        <v>1654007.59</v>
      </c>
      <c r="P24" s="12">
        <f t="shared" si="2"/>
        <v>-439594</v>
      </c>
      <c r="Q24" s="15">
        <f t="shared" si="3"/>
        <v>73.4224919729661</v>
      </c>
    </row>
    <row r="25" spans="1:17" ht="51" x14ac:dyDescent="0.2">
      <c r="A25" s="1">
        <v>13030800</v>
      </c>
      <c r="B25" s="10" t="s">
        <v>23</v>
      </c>
      <c r="C25" s="17">
        <v>1100000</v>
      </c>
      <c r="D25" s="17">
        <v>1100000</v>
      </c>
      <c r="E25" s="17">
        <v>552000</v>
      </c>
      <c r="F25" s="12">
        <v>601787.71</v>
      </c>
      <c r="G25" s="12">
        <f t="shared" si="0"/>
        <v>49787.709999999963</v>
      </c>
      <c r="H25" s="15">
        <f t="shared" si="1"/>
        <v>109.01951268115941</v>
      </c>
      <c r="I25" s="12"/>
      <c r="J25" s="12">
        <v>13030800</v>
      </c>
      <c r="K25" s="12" t="s">
        <v>23</v>
      </c>
      <c r="L25" s="12">
        <v>650000</v>
      </c>
      <c r="M25" s="12">
        <v>1065400</v>
      </c>
      <c r="N25" s="12">
        <v>605400</v>
      </c>
      <c r="O25" s="12">
        <v>639829.15</v>
      </c>
      <c r="P25" s="12">
        <f t="shared" si="2"/>
        <v>-38041.440000000061</v>
      </c>
      <c r="Q25" s="15">
        <f t="shared" si="3"/>
        <v>94.054437813594447</v>
      </c>
    </row>
    <row r="26" spans="1:17" ht="51" x14ac:dyDescent="0.2">
      <c r="A26" s="1">
        <v>13030900</v>
      </c>
      <c r="B26" s="10" t="s">
        <v>24</v>
      </c>
      <c r="C26" s="17">
        <v>174000</v>
      </c>
      <c r="D26" s="17">
        <v>174000</v>
      </c>
      <c r="E26" s="17">
        <v>87000</v>
      </c>
      <c r="F26" s="12">
        <v>103551.8</v>
      </c>
      <c r="G26" s="12">
        <f t="shared" si="0"/>
        <v>16551.800000000003</v>
      </c>
      <c r="H26" s="15">
        <f t="shared" si="1"/>
        <v>119.02505747126438</v>
      </c>
      <c r="I26" s="12"/>
      <c r="J26" s="12">
        <v>13030900</v>
      </c>
      <c r="K26" s="12" t="s">
        <v>24</v>
      </c>
      <c r="L26" s="12">
        <v>134200</v>
      </c>
      <c r="M26" s="12">
        <v>145600</v>
      </c>
      <c r="N26" s="12">
        <v>71400</v>
      </c>
      <c r="O26" s="12">
        <v>80505.02</v>
      </c>
      <c r="P26" s="12">
        <f t="shared" si="2"/>
        <v>23046.78</v>
      </c>
      <c r="Q26" s="15">
        <f t="shared" si="3"/>
        <v>128.62775513874786</v>
      </c>
    </row>
    <row r="27" spans="1:17" ht="25.5" x14ac:dyDescent="0.2">
      <c r="A27" s="1">
        <v>14000000</v>
      </c>
      <c r="B27" s="10" t="s">
        <v>25</v>
      </c>
      <c r="C27" s="17">
        <v>18280000</v>
      </c>
      <c r="D27" s="17">
        <v>19817973</v>
      </c>
      <c r="E27" s="17">
        <v>9637973</v>
      </c>
      <c r="F27" s="12">
        <v>11035376.879999999</v>
      </c>
      <c r="G27" s="12">
        <f t="shared" si="0"/>
        <v>1397403.879999999</v>
      </c>
      <c r="H27" s="15">
        <f t="shared" si="1"/>
        <v>114.49893955917909</v>
      </c>
      <c r="I27" s="12"/>
      <c r="J27" s="12">
        <v>14000000</v>
      </c>
      <c r="K27" s="12" t="s">
        <v>25</v>
      </c>
      <c r="L27" s="12">
        <v>12595200</v>
      </c>
      <c r="M27" s="12">
        <v>13085200</v>
      </c>
      <c r="N27" s="12">
        <v>6125000</v>
      </c>
      <c r="O27" s="12">
        <v>6318333.8499999996</v>
      </c>
      <c r="P27" s="12">
        <f t="shared" si="2"/>
        <v>4717043.0299999993</v>
      </c>
      <c r="Q27" s="15">
        <f t="shared" si="3"/>
        <v>174.6564385799272</v>
      </c>
    </row>
    <row r="28" spans="1:17" ht="51" x14ac:dyDescent="0.2">
      <c r="A28" s="1">
        <v>14020000</v>
      </c>
      <c r="B28" s="10" t="s">
        <v>26</v>
      </c>
      <c r="C28" s="17">
        <v>1300000</v>
      </c>
      <c r="D28" s="17">
        <v>1300000</v>
      </c>
      <c r="E28" s="17">
        <v>640000</v>
      </c>
      <c r="F28" s="12">
        <v>825799.76</v>
      </c>
      <c r="G28" s="12">
        <f t="shared" si="0"/>
        <v>185799.76</v>
      </c>
      <c r="H28" s="15">
        <f t="shared" si="1"/>
        <v>129.03121250000001</v>
      </c>
      <c r="I28" s="12"/>
      <c r="J28" s="12">
        <v>14020000</v>
      </c>
      <c r="K28" s="12" t="s">
        <v>26</v>
      </c>
      <c r="L28" s="12">
        <v>680000</v>
      </c>
      <c r="M28" s="12">
        <v>840000</v>
      </c>
      <c r="N28" s="12">
        <v>435000</v>
      </c>
      <c r="O28" s="12">
        <v>508415.32</v>
      </c>
      <c r="P28" s="12">
        <f t="shared" si="2"/>
        <v>317384.44</v>
      </c>
      <c r="Q28" s="15">
        <f t="shared" si="3"/>
        <v>162.42621485127552</v>
      </c>
    </row>
    <row r="29" spans="1:17" x14ac:dyDescent="0.2">
      <c r="A29" s="1">
        <v>14021900</v>
      </c>
      <c r="B29" s="10" t="s">
        <v>27</v>
      </c>
      <c r="C29" s="17">
        <v>1300000</v>
      </c>
      <c r="D29" s="17">
        <v>1300000</v>
      </c>
      <c r="E29" s="17">
        <v>640000</v>
      </c>
      <c r="F29" s="12">
        <v>825799.76</v>
      </c>
      <c r="G29" s="12">
        <f t="shared" si="0"/>
        <v>185799.76</v>
      </c>
      <c r="H29" s="15">
        <f t="shared" si="1"/>
        <v>129.03121250000001</v>
      </c>
      <c r="I29" s="12"/>
      <c r="J29" s="12">
        <v>14021900</v>
      </c>
      <c r="K29" s="12" t="s">
        <v>27</v>
      </c>
      <c r="L29" s="12">
        <v>680000</v>
      </c>
      <c r="M29" s="12">
        <v>840000</v>
      </c>
      <c r="N29" s="12">
        <v>435000</v>
      </c>
      <c r="O29" s="12">
        <v>508415.32</v>
      </c>
      <c r="P29" s="12">
        <f t="shared" si="2"/>
        <v>317384.44</v>
      </c>
      <c r="Q29" s="15">
        <f t="shared" si="3"/>
        <v>162.42621485127552</v>
      </c>
    </row>
    <row r="30" spans="1:17" ht="51" x14ac:dyDescent="0.2">
      <c r="A30" s="1">
        <v>14030000</v>
      </c>
      <c r="B30" s="10" t="s">
        <v>28</v>
      </c>
      <c r="C30" s="17">
        <v>8180000</v>
      </c>
      <c r="D30" s="17">
        <v>8180000</v>
      </c>
      <c r="E30" s="17">
        <v>3805000</v>
      </c>
      <c r="F30" s="12">
        <v>4192810.26</v>
      </c>
      <c r="G30" s="12">
        <f t="shared" si="0"/>
        <v>387810.25999999978</v>
      </c>
      <c r="H30" s="15">
        <f t="shared" si="1"/>
        <v>110.19212247043365</v>
      </c>
      <c r="I30" s="12"/>
      <c r="J30" s="12">
        <v>14030000</v>
      </c>
      <c r="K30" s="12" t="s">
        <v>28</v>
      </c>
      <c r="L30" s="12">
        <v>6445200</v>
      </c>
      <c r="M30" s="12">
        <v>6445200</v>
      </c>
      <c r="N30" s="12">
        <v>2900000</v>
      </c>
      <c r="O30" s="12">
        <v>2808317.15</v>
      </c>
      <c r="P30" s="12">
        <f t="shared" si="2"/>
        <v>1384493.1099999999</v>
      </c>
      <c r="Q30" s="15">
        <f t="shared" si="3"/>
        <v>149.29974201809793</v>
      </c>
    </row>
    <row r="31" spans="1:17" x14ac:dyDescent="0.2">
      <c r="A31" s="1">
        <v>14031900</v>
      </c>
      <c r="B31" s="10" t="s">
        <v>27</v>
      </c>
      <c r="C31" s="17">
        <v>8180000</v>
      </c>
      <c r="D31" s="17">
        <v>8180000</v>
      </c>
      <c r="E31" s="17">
        <v>3805000</v>
      </c>
      <c r="F31" s="12">
        <v>4192810.26</v>
      </c>
      <c r="G31" s="12">
        <f t="shared" si="0"/>
        <v>387810.25999999978</v>
      </c>
      <c r="H31" s="15">
        <f t="shared" si="1"/>
        <v>110.19212247043365</v>
      </c>
      <c r="I31" s="12"/>
      <c r="J31" s="12">
        <v>14031900</v>
      </c>
      <c r="K31" s="12" t="s">
        <v>27</v>
      </c>
      <c r="L31" s="12">
        <v>6445200</v>
      </c>
      <c r="M31" s="12">
        <v>6445200</v>
      </c>
      <c r="N31" s="12">
        <v>2900000</v>
      </c>
      <c r="O31" s="12">
        <v>2808317.15</v>
      </c>
      <c r="P31" s="12">
        <f t="shared" si="2"/>
        <v>1384493.1099999999</v>
      </c>
      <c r="Q31" s="15">
        <f t="shared" si="3"/>
        <v>149.29974201809793</v>
      </c>
    </row>
    <row r="32" spans="1:17" ht="51" x14ac:dyDescent="0.2">
      <c r="A32" s="1">
        <v>14040000</v>
      </c>
      <c r="B32" s="10" t="s">
        <v>29</v>
      </c>
      <c r="C32" s="17">
        <v>8800000</v>
      </c>
      <c r="D32" s="17">
        <v>10337973</v>
      </c>
      <c r="E32" s="17">
        <v>5192973</v>
      </c>
      <c r="F32" s="12">
        <v>6016766.8599999994</v>
      </c>
      <c r="G32" s="12">
        <f t="shared" si="0"/>
        <v>823793.8599999994</v>
      </c>
      <c r="H32" s="15">
        <f t="shared" si="1"/>
        <v>115.86362686653675</v>
      </c>
      <c r="I32" s="12"/>
      <c r="J32" s="12">
        <v>14040000</v>
      </c>
      <c r="K32" s="12" t="s">
        <v>29</v>
      </c>
      <c r="L32" s="12">
        <v>5470000</v>
      </c>
      <c r="M32" s="12">
        <v>5800000</v>
      </c>
      <c r="N32" s="12">
        <v>2790000</v>
      </c>
      <c r="O32" s="12">
        <v>3001601.38</v>
      </c>
      <c r="P32" s="12">
        <f t="shared" si="2"/>
        <v>3015165.4799999995</v>
      </c>
      <c r="Q32" s="15">
        <f t="shared" si="3"/>
        <v>200.4518954478892</v>
      </c>
    </row>
    <row r="33" spans="1:17" ht="140.25" x14ac:dyDescent="0.2">
      <c r="A33" s="1">
        <v>14040100</v>
      </c>
      <c r="B33" s="10" t="s">
        <v>30</v>
      </c>
      <c r="C33" s="17">
        <v>4900000</v>
      </c>
      <c r="D33" s="17">
        <v>6137973</v>
      </c>
      <c r="E33" s="17">
        <v>3127973</v>
      </c>
      <c r="F33" s="12">
        <v>3650212.01</v>
      </c>
      <c r="G33" s="12">
        <f t="shared" si="0"/>
        <v>522239.00999999978</v>
      </c>
      <c r="H33" s="15">
        <f t="shared" si="1"/>
        <v>116.6957646373546</v>
      </c>
      <c r="I33" s="12"/>
      <c r="J33" s="12">
        <v>14040100</v>
      </c>
      <c r="K33" s="12" t="s">
        <v>30</v>
      </c>
      <c r="L33" s="12">
        <v>2760000</v>
      </c>
      <c r="M33" s="12">
        <v>2910000</v>
      </c>
      <c r="N33" s="12">
        <v>1390000</v>
      </c>
      <c r="O33" s="12">
        <v>1507962.44</v>
      </c>
      <c r="P33" s="12">
        <f t="shared" si="2"/>
        <v>2142249.5699999998</v>
      </c>
      <c r="Q33" s="15">
        <f t="shared" si="3"/>
        <v>242.06252842743217</v>
      </c>
    </row>
    <row r="34" spans="1:17" ht="114.75" x14ac:dyDescent="0.2">
      <c r="A34" s="1">
        <v>14040200</v>
      </c>
      <c r="B34" s="10" t="s">
        <v>31</v>
      </c>
      <c r="C34" s="17">
        <v>3900000</v>
      </c>
      <c r="D34" s="17">
        <v>4200000</v>
      </c>
      <c r="E34" s="17">
        <v>2065000</v>
      </c>
      <c r="F34" s="12">
        <v>2366554.85</v>
      </c>
      <c r="G34" s="12">
        <f t="shared" si="0"/>
        <v>301554.85000000009</v>
      </c>
      <c r="H34" s="15">
        <f t="shared" si="1"/>
        <v>114.60314043583534</v>
      </c>
      <c r="I34" s="12"/>
      <c r="J34" s="12">
        <v>14040200</v>
      </c>
      <c r="K34" s="12" t="s">
        <v>31</v>
      </c>
      <c r="L34" s="12">
        <v>2710000</v>
      </c>
      <c r="M34" s="12">
        <v>2890000</v>
      </c>
      <c r="N34" s="12">
        <v>1400000</v>
      </c>
      <c r="O34" s="12">
        <v>1493638.94</v>
      </c>
      <c r="P34" s="12">
        <f t="shared" si="2"/>
        <v>872915.91000000015</v>
      </c>
      <c r="Q34" s="15">
        <f t="shared" si="3"/>
        <v>158.44223035588507</v>
      </c>
    </row>
    <row r="35" spans="1:17" ht="63.75" x14ac:dyDescent="0.2">
      <c r="A35" s="1">
        <v>18000000</v>
      </c>
      <c r="B35" s="10" t="s">
        <v>32</v>
      </c>
      <c r="C35" s="17">
        <v>87688900</v>
      </c>
      <c r="D35" s="17">
        <v>89685971</v>
      </c>
      <c r="E35" s="17">
        <v>44463921</v>
      </c>
      <c r="F35" s="12">
        <v>46548512.980000004</v>
      </c>
      <c r="G35" s="12">
        <f t="shared" si="0"/>
        <v>2084591.9800000042</v>
      </c>
      <c r="H35" s="15">
        <f t="shared" si="1"/>
        <v>104.68827744633677</v>
      </c>
      <c r="I35" s="12"/>
      <c r="J35" s="12">
        <v>18000000</v>
      </c>
      <c r="K35" s="12" t="s">
        <v>32</v>
      </c>
      <c r="L35" s="12">
        <v>64439300</v>
      </c>
      <c r="M35" s="12">
        <v>74978633</v>
      </c>
      <c r="N35" s="12">
        <v>39453383</v>
      </c>
      <c r="O35" s="12">
        <v>42922191.289999999</v>
      </c>
      <c r="P35" s="12">
        <f t="shared" si="2"/>
        <v>3626321.6900000051</v>
      </c>
      <c r="Q35" s="15">
        <f t="shared" si="3"/>
        <v>108.44859402796816</v>
      </c>
    </row>
    <row r="36" spans="1:17" x14ac:dyDescent="0.2">
      <c r="A36" s="1">
        <v>18010000</v>
      </c>
      <c r="B36" s="10" t="s">
        <v>33</v>
      </c>
      <c r="C36" s="17">
        <v>39186500</v>
      </c>
      <c r="D36" s="17">
        <v>39186500</v>
      </c>
      <c r="E36" s="17">
        <v>18640650</v>
      </c>
      <c r="F36" s="12">
        <v>19355310.120000005</v>
      </c>
      <c r="G36" s="12">
        <f t="shared" si="0"/>
        <v>714660.12000000477</v>
      </c>
      <c r="H36" s="15">
        <f t="shared" si="1"/>
        <v>103.83387982715197</v>
      </c>
      <c r="I36" s="12"/>
      <c r="J36" s="12">
        <v>18010000</v>
      </c>
      <c r="K36" s="12" t="s">
        <v>33</v>
      </c>
      <c r="L36" s="12">
        <v>27652500</v>
      </c>
      <c r="M36" s="12">
        <v>32744200</v>
      </c>
      <c r="N36" s="12">
        <v>17880200</v>
      </c>
      <c r="O36" s="12">
        <v>20067606.960000001</v>
      </c>
      <c r="P36" s="12">
        <f t="shared" si="2"/>
        <v>-712296.83999999613</v>
      </c>
      <c r="Q36" s="15">
        <f t="shared" si="3"/>
        <v>96.450514296897524</v>
      </c>
    </row>
    <row r="37" spans="1:17" ht="76.5" x14ac:dyDescent="0.2">
      <c r="A37" s="1">
        <v>18010100</v>
      </c>
      <c r="B37" s="10" t="s">
        <v>34</v>
      </c>
      <c r="C37" s="17">
        <v>230000</v>
      </c>
      <c r="D37" s="17">
        <v>230000</v>
      </c>
      <c r="E37" s="17">
        <v>129900</v>
      </c>
      <c r="F37" s="12">
        <v>91637.27</v>
      </c>
      <c r="G37" s="12">
        <f t="shared" si="0"/>
        <v>-38262.729999999996</v>
      </c>
      <c r="H37" s="15">
        <f t="shared" si="1"/>
        <v>70.544472671285604</v>
      </c>
      <c r="I37" s="12"/>
      <c r="J37" s="12">
        <v>18010100</v>
      </c>
      <c r="K37" s="12" t="s">
        <v>34</v>
      </c>
      <c r="L37" s="12">
        <v>150800</v>
      </c>
      <c r="M37" s="12">
        <v>170000</v>
      </c>
      <c r="N37" s="12">
        <v>84400</v>
      </c>
      <c r="O37" s="12">
        <v>113701.95</v>
      </c>
      <c r="P37" s="12">
        <f t="shared" si="2"/>
        <v>-22064.679999999993</v>
      </c>
      <c r="Q37" s="15">
        <f t="shared" si="3"/>
        <v>80.594281804313823</v>
      </c>
    </row>
    <row r="38" spans="1:17" ht="76.5" x14ac:dyDescent="0.2">
      <c r="A38" s="1">
        <v>18010200</v>
      </c>
      <c r="B38" s="10" t="s">
        <v>35</v>
      </c>
      <c r="C38" s="17">
        <v>770000</v>
      </c>
      <c r="D38" s="17">
        <v>770000</v>
      </c>
      <c r="E38" s="17">
        <v>260000</v>
      </c>
      <c r="F38" s="12">
        <v>200842.16</v>
      </c>
      <c r="G38" s="12">
        <f t="shared" si="0"/>
        <v>-59157.84</v>
      </c>
      <c r="H38" s="15">
        <f t="shared" si="1"/>
        <v>77.246984615384619</v>
      </c>
      <c r="I38" s="12"/>
      <c r="J38" s="12">
        <v>18010200</v>
      </c>
      <c r="K38" s="12" t="s">
        <v>35</v>
      </c>
      <c r="L38" s="12">
        <v>50000</v>
      </c>
      <c r="M38" s="12">
        <v>325600</v>
      </c>
      <c r="N38" s="12">
        <v>306600</v>
      </c>
      <c r="O38" s="12">
        <v>363520.17</v>
      </c>
      <c r="P38" s="12">
        <f t="shared" si="2"/>
        <v>-162678.00999999998</v>
      </c>
      <c r="Q38" s="15">
        <f t="shared" si="3"/>
        <v>55.249247930314297</v>
      </c>
    </row>
    <row r="39" spans="1:17" ht="76.5" x14ac:dyDescent="0.2">
      <c r="A39" s="1">
        <v>18010300</v>
      </c>
      <c r="B39" s="10" t="s">
        <v>36</v>
      </c>
      <c r="C39" s="17">
        <v>2300000</v>
      </c>
      <c r="D39" s="17">
        <v>2300000</v>
      </c>
      <c r="E39" s="17">
        <v>825000</v>
      </c>
      <c r="F39" s="12">
        <v>557888.46</v>
      </c>
      <c r="G39" s="12">
        <f t="shared" si="0"/>
        <v>-267111.54000000004</v>
      </c>
      <c r="H39" s="15">
        <f t="shared" si="1"/>
        <v>67.622843636363626</v>
      </c>
      <c r="I39" s="12"/>
      <c r="J39" s="12">
        <v>18010300</v>
      </c>
      <c r="K39" s="12" t="s">
        <v>36</v>
      </c>
      <c r="L39" s="12">
        <v>593500</v>
      </c>
      <c r="M39" s="12">
        <v>1524500</v>
      </c>
      <c r="N39" s="12">
        <v>1231500</v>
      </c>
      <c r="O39" s="12">
        <v>1355368.13</v>
      </c>
      <c r="P39" s="12">
        <f t="shared" si="2"/>
        <v>-797479.66999999993</v>
      </c>
      <c r="Q39" s="15">
        <f t="shared" si="3"/>
        <v>41.161397236040962</v>
      </c>
    </row>
    <row r="40" spans="1:17" ht="76.5" x14ac:dyDescent="0.2">
      <c r="A40" s="1">
        <v>18010400</v>
      </c>
      <c r="B40" s="10" t="s">
        <v>37</v>
      </c>
      <c r="C40" s="17">
        <v>1600000</v>
      </c>
      <c r="D40" s="17">
        <v>1600000</v>
      </c>
      <c r="E40" s="17">
        <v>754500</v>
      </c>
      <c r="F40" s="12">
        <v>832364.08</v>
      </c>
      <c r="G40" s="12">
        <f t="shared" si="0"/>
        <v>77864.079999999958</v>
      </c>
      <c r="H40" s="15">
        <f t="shared" si="1"/>
        <v>110.31995758780648</v>
      </c>
      <c r="I40" s="12"/>
      <c r="J40" s="12">
        <v>18010400</v>
      </c>
      <c r="K40" s="12" t="s">
        <v>37</v>
      </c>
      <c r="L40" s="12">
        <v>975200</v>
      </c>
      <c r="M40" s="12">
        <v>1175200</v>
      </c>
      <c r="N40" s="12">
        <v>661800</v>
      </c>
      <c r="O40" s="12">
        <v>701695.47</v>
      </c>
      <c r="P40" s="12">
        <f t="shared" si="2"/>
        <v>130668.60999999999</v>
      </c>
      <c r="Q40" s="15">
        <f t="shared" si="3"/>
        <v>118.62184032626004</v>
      </c>
    </row>
    <row r="41" spans="1:17" ht="25.5" x14ac:dyDescent="0.2">
      <c r="A41" s="1">
        <v>18010500</v>
      </c>
      <c r="B41" s="10" t="s">
        <v>38</v>
      </c>
      <c r="C41" s="17">
        <v>5900000</v>
      </c>
      <c r="D41" s="17">
        <v>5900000</v>
      </c>
      <c r="E41" s="17">
        <v>2860000</v>
      </c>
      <c r="F41" s="12">
        <v>2767755.94</v>
      </c>
      <c r="G41" s="12">
        <f t="shared" ref="G41:G72" si="4">F41-E41</f>
        <v>-92244.060000000056</v>
      </c>
      <c r="H41" s="15">
        <f t="shared" ref="H41:H72" si="5">IF(E41=0,0,F41/E41*100)</f>
        <v>96.774683216783217</v>
      </c>
      <c r="I41" s="12"/>
      <c r="J41" s="12">
        <v>18010500</v>
      </c>
      <c r="K41" s="12" t="s">
        <v>38</v>
      </c>
      <c r="L41" s="12">
        <v>4400000</v>
      </c>
      <c r="M41" s="12">
        <v>4700000</v>
      </c>
      <c r="N41" s="12">
        <v>2420000</v>
      </c>
      <c r="O41" s="12">
        <v>2693385.72</v>
      </c>
      <c r="P41" s="12">
        <f t="shared" si="2"/>
        <v>74370.219999999739</v>
      </c>
      <c r="Q41" s="15">
        <f t="shared" si="3"/>
        <v>102.76121683752002</v>
      </c>
    </row>
    <row r="42" spans="1:17" ht="25.5" x14ac:dyDescent="0.2">
      <c r="A42" s="1">
        <v>18010600</v>
      </c>
      <c r="B42" s="10" t="s">
        <v>39</v>
      </c>
      <c r="C42" s="17">
        <v>24500000</v>
      </c>
      <c r="D42" s="17">
        <v>24500000</v>
      </c>
      <c r="E42" s="17">
        <v>11900000</v>
      </c>
      <c r="F42" s="12">
        <v>12414696.33</v>
      </c>
      <c r="G42" s="12">
        <f t="shared" si="4"/>
        <v>514696.33000000007</v>
      </c>
      <c r="H42" s="15">
        <f t="shared" si="5"/>
        <v>104.32517924369749</v>
      </c>
      <c r="I42" s="12"/>
      <c r="J42" s="12">
        <v>18010600</v>
      </c>
      <c r="K42" s="12" t="s">
        <v>39</v>
      </c>
      <c r="L42" s="12">
        <v>19125000</v>
      </c>
      <c r="M42" s="12">
        <v>21784300</v>
      </c>
      <c r="N42" s="12">
        <v>11799300</v>
      </c>
      <c r="O42" s="12">
        <v>12947908.67</v>
      </c>
      <c r="P42" s="12">
        <f t="shared" si="2"/>
        <v>-533212.33999999985</v>
      </c>
      <c r="Q42" s="15">
        <f t="shared" si="3"/>
        <v>95.881865144481282</v>
      </c>
    </row>
    <row r="43" spans="1:17" ht="25.5" x14ac:dyDescent="0.2">
      <c r="A43" s="1">
        <v>18010700</v>
      </c>
      <c r="B43" s="10" t="s">
        <v>40</v>
      </c>
      <c r="C43" s="17">
        <v>1500000</v>
      </c>
      <c r="D43" s="17">
        <v>1500000</v>
      </c>
      <c r="E43" s="17">
        <v>495000</v>
      </c>
      <c r="F43" s="12">
        <v>1103551.7</v>
      </c>
      <c r="G43" s="12">
        <f t="shared" si="4"/>
        <v>608551.69999999995</v>
      </c>
      <c r="H43" s="15">
        <f t="shared" si="5"/>
        <v>222.93973737373736</v>
      </c>
      <c r="I43" s="12"/>
      <c r="J43" s="12">
        <v>18010700</v>
      </c>
      <c r="K43" s="12" t="s">
        <v>40</v>
      </c>
      <c r="L43" s="12">
        <v>1263000</v>
      </c>
      <c r="M43" s="12">
        <v>1263000</v>
      </c>
      <c r="N43" s="12">
        <v>275000</v>
      </c>
      <c r="O43" s="12">
        <v>491898.05</v>
      </c>
      <c r="P43" s="12">
        <f t="shared" si="2"/>
        <v>611653.64999999991</v>
      </c>
      <c r="Q43" s="15">
        <f t="shared" si="3"/>
        <v>224.34561389296013</v>
      </c>
    </row>
    <row r="44" spans="1:17" ht="25.5" x14ac:dyDescent="0.2">
      <c r="A44" s="1">
        <v>18010900</v>
      </c>
      <c r="B44" s="10" t="s">
        <v>41</v>
      </c>
      <c r="C44" s="17">
        <v>2230000</v>
      </c>
      <c r="D44" s="17">
        <v>2230000</v>
      </c>
      <c r="E44" s="17">
        <v>1335000</v>
      </c>
      <c r="F44" s="12">
        <v>1293734.82</v>
      </c>
      <c r="G44" s="12">
        <f t="shared" si="4"/>
        <v>-41265.179999999935</v>
      </c>
      <c r="H44" s="15">
        <f t="shared" si="5"/>
        <v>96.908975280898886</v>
      </c>
      <c r="I44" s="12"/>
      <c r="J44" s="12">
        <v>18010900</v>
      </c>
      <c r="K44" s="12" t="s">
        <v>41</v>
      </c>
      <c r="L44" s="12">
        <v>945000</v>
      </c>
      <c r="M44" s="12">
        <v>1635000</v>
      </c>
      <c r="N44" s="12">
        <v>1010000</v>
      </c>
      <c r="O44" s="12">
        <v>1262629</v>
      </c>
      <c r="P44" s="12">
        <f t="shared" si="2"/>
        <v>31105.820000000065</v>
      </c>
      <c r="Q44" s="15">
        <f t="shared" si="3"/>
        <v>102.46357560296811</v>
      </c>
    </row>
    <row r="45" spans="1:17" ht="25.5" x14ac:dyDescent="0.2">
      <c r="A45" s="1">
        <v>18011000</v>
      </c>
      <c r="B45" s="10" t="s">
        <v>42</v>
      </c>
      <c r="C45" s="17">
        <v>25000</v>
      </c>
      <c r="D45" s="17">
        <v>25000</v>
      </c>
      <c r="E45" s="17">
        <v>25000</v>
      </c>
      <c r="F45" s="12">
        <v>19922.689999999999</v>
      </c>
      <c r="G45" s="12">
        <f t="shared" si="4"/>
        <v>-5077.3100000000013</v>
      </c>
      <c r="H45" s="15">
        <f t="shared" si="5"/>
        <v>79.690759999999997</v>
      </c>
      <c r="I45" s="12"/>
      <c r="J45" s="12">
        <v>18011000</v>
      </c>
      <c r="K45" s="12" t="s">
        <v>42</v>
      </c>
      <c r="L45" s="12">
        <v>0</v>
      </c>
      <c r="M45" s="12">
        <v>16600</v>
      </c>
      <c r="N45" s="12">
        <v>16600</v>
      </c>
      <c r="O45" s="12">
        <v>24999.8</v>
      </c>
      <c r="P45" s="12">
        <f t="shared" si="2"/>
        <v>-5077.1100000000006</v>
      </c>
      <c r="Q45" s="15">
        <f t="shared" si="3"/>
        <v>79.691397531180243</v>
      </c>
    </row>
    <row r="46" spans="1:17" ht="25.5" x14ac:dyDescent="0.2">
      <c r="A46" s="1">
        <v>18011100</v>
      </c>
      <c r="B46" s="10" t="s">
        <v>43</v>
      </c>
      <c r="C46" s="17">
        <v>131500</v>
      </c>
      <c r="D46" s="17">
        <v>131500</v>
      </c>
      <c r="E46" s="17">
        <v>56250</v>
      </c>
      <c r="F46" s="12">
        <v>72916.67</v>
      </c>
      <c r="G46" s="12">
        <f t="shared" si="4"/>
        <v>16666.669999999998</v>
      </c>
      <c r="H46" s="15">
        <f t="shared" si="5"/>
        <v>129.62963555555555</v>
      </c>
      <c r="I46" s="12"/>
      <c r="J46" s="12">
        <v>18011100</v>
      </c>
      <c r="K46" s="12" t="s">
        <v>43</v>
      </c>
      <c r="L46" s="12">
        <v>150000</v>
      </c>
      <c r="M46" s="12">
        <v>150000</v>
      </c>
      <c r="N46" s="12">
        <v>75000</v>
      </c>
      <c r="O46" s="12">
        <v>112500</v>
      </c>
      <c r="P46" s="12">
        <f t="shared" si="2"/>
        <v>-39583.33</v>
      </c>
      <c r="Q46" s="15">
        <f t="shared" si="3"/>
        <v>64.814817777777776</v>
      </c>
    </row>
    <row r="47" spans="1:17" x14ac:dyDescent="0.2">
      <c r="A47" s="1">
        <v>18030000</v>
      </c>
      <c r="B47" s="10" t="s">
        <v>44</v>
      </c>
      <c r="C47" s="17">
        <v>2400</v>
      </c>
      <c r="D47" s="17">
        <v>2400</v>
      </c>
      <c r="E47" s="17">
        <v>1200</v>
      </c>
      <c r="F47" s="12">
        <v>1201.3</v>
      </c>
      <c r="G47" s="12">
        <f t="shared" si="4"/>
        <v>1.2999999999999545</v>
      </c>
      <c r="H47" s="15">
        <f t="shared" si="5"/>
        <v>100.10833333333333</v>
      </c>
      <c r="I47" s="12"/>
      <c r="J47" s="12">
        <v>18030000</v>
      </c>
      <c r="K47" s="12" t="s">
        <v>44</v>
      </c>
      <c r="L47" s="12">
        <v>6800</v>
      </c>
      <c r="M47" s="12">
        <v>6800</v>
      </c>
      <c r="N47" s="12">
        <v>5550</v>
      </c>
      <c r="O47" s="12">
        <v>-5690</v>
      </c>
      <c r="P47" s="12">
        <f t="shared" si="2"/>
        <v>6891.3</v>
      </c>
      <c r="Q47" s="15">
        <f t="shared" si="3"/>
        <v>-21.112478031634446</v>
      </c>
    </row>
    <row r="48" spans="1:17" ht="25.5" x14ac:dyDescent="0.2">
      <c r="A48" s="1">
        <v>18030100</v>
      </c>
      <c r="B48" s="10" t="s">
        <v>88</v>
      </c>
      <c r="C48" s="17">
        <v>0</v>
      </c>
      <c r="D48" s="17">
        <v>0</v>
      </c>
      <c r="E48" s="17">
        <v>0</v>
      </c>
      <c r="F48" s="12">
        <v>215.8</v>
      </c>
      <c r="G48" s="12">
        <f t="shared" si="4"/>
        <v>215.8</v>
      </c>
      <c r="H48" s="15">
        <f t="shared" si="5"/>
        <v>0</v>
      </c>
      <c r="I48" s="12"/>
      <c r="J48" s="12"/>
      <c r="K48" s="12"/>
      <c r="L48" s="12"/>
      <c r="M48" s="12"/>
      <c r="N48" s="12"/>
      <c r="O48" s="12"/>
      <c r="P48" s="12">
        <f t="shared" si="2"/>
        <v>215.8</v>
      </c>
      <c r="Q48" s="15"/>
    </row>
    <row r="49" spans="1:17" ht="25.5" x14ac:dyDescent="0.2">
      <c r="A49" s="1">
        <v>18030200</v>
      </c>
      <c r="B49" s="10" t="s">
        <v>45</v>
      </c>
      <c r="C49" s="17">
        <v>2400</v>
      </c>
      <c r="D49" s="17">
        <v>2400</v>
      </c>
      <c r="E49" s="17">
        <v>1200</v>
      </c>
      <c r="F49" s="12">
        <v>985.5</v>
      </c>
      <c r="G49" s="12">
        <f t="shared" si="4"/>
        <v>-214.5</v>
      </c>
      <c r="H49" s="15">
        <f t="shared" si="5"/>
        <v>82.125</v>
      </c>
      <c r="I49" s="12"/>
      <c r="J49" s="12">
        <v>18030200</v>
      </c>
      <c r="K49" s="12" t="s">
        <v>45</v>
      </c>
      <c r="L49" s="12">
        <v>6800</v>
      </c>
      <c r="M49" s="12">
        <v>6800</v>
      </c>
      <c r="N49" s="12">
        <v>5550</v>
      </c>
      <c r="O49" s="12">
        <v>-5690</v>
      </c>
      <c r="P49" s="12">
        <f t="shared" si="2"/>
        <v>6675.5</v>
      </c>
      <c r="Q49" s="15">
        <f t="shared" si="3"/>
        <v>-17.319859402460459</v>
      </c>
    </row>
    <row r="50" spans="1:17" x14ac:dyDescent="0.2">
      <c r="A50" s="1">
        <v>18050000</v>
      </c>
      <c r="B50" s="10" t="s">
        <v>46</v>
      </c>
      <c r="C50" s="17">
        <v>48500000</v>
      </c>
      <c r="D50" s="17">
        <v>50497071</v>
      </c>
      <c r="E50" s="17">
        <v>25822071</v>
      </c>
      <c r="F50" s="12">
        <v>27192001.560000002</v>
      </c>
      <c r="G50" s="12">
        <f t="shared" si="4"/>
        <v>1369930.5600000024</v>
      </c>
      <c r="H50" s="15">
        <f t="shared" si="5"/>
        <v>105.30526989876219</v>
      </c>
      <c r="I50" s="12"/>
      <c r="J50" s="12">
        <v>18050000</v>
      </c>
      <c r="K50" s="12" t="s">
        <v>46</v>
      </c>
      <c r="L50" s="12">
        <v>36780000</v>
      </c>
      <c r="M50" s="12">
        <v>42227633</v>
      </c>
      <c r="N50" s="12">
        <v>21567633</v>
      </c>
      <c r="O50" s="12">
        <v>22860274.329999998</v>
      </c>
      <c r="P50" s="12">
        <f t="shared" si="2"/>
        <v>4331727.2300000042</v>
      </c>
      <c r="Q50" s="15">
        <f t="shared" si="3"/>
        <v>118.9487106211818</v>
      </c>
    </row>
    <row r="51" spans="1:17" ht="25.5" x14ac:dyDescent="0.2">
      <c r="A51" s="1">
        <v>18050300</v>
      </c>
      <c r="B51" s="10" t="s">
        <v>47</v>
      </c>
      <c r="C51" s="17">
        <v>2400000</v>
      </c>
      <c r="D51" s="17">
        <v>2400000</v>
      </c>
      <c r="E51" s="17">
        <v>1465000</v>
      </c>
      <c r="F51" s="12">
        <v>1794172.62</v>
      </c>
      <c r="G51" s="12">
        <f t="shared" si="4"/>
        <v>329172.62000000011</v>
      </c>
      <c r="H51" s="15">
        <f t="shared" si="5"/>
        <v>122.46912081911263</v>
      </c>
      <c r="I51" s="12"/>
      <c r="J51" s="12">
        <v>18050300</v>
      </c>
      <c r="K51" s="12" t="s">
        <v>47</v>
      </c>
      <c r="L51" s="12">
        <v>1700000</v>
      </c>
      <c r="M51" s="12">
        <v>1966000</v>
      </c>
      <c r="N51" s="12">
        <v>1186000</v>
      </c>
      <c r="O51" s="12">
        <v>1221760.6200000001</v>
      </c>
      <c r="P51" s="12">
        <f t="shared" si="2"/>
        <v>572412</v>
      </c>
      <c r="Q51" s="15">
        <f t="shared" si="3"/>
        <v>146.85140367349538</v>
      </c>
    </row>
    <row r="52" spans="1:17" ht="25.5" x14ac:dyDescent="0.2">
      <c r="A52" s="1">
        <v>18050400</v>
      </c>
      <c r="B52" s="10" t="s">
        <v>48</v>
      </c>
      <c r="C52" s="17">
        <v>25500000</v>
      </c>
      <c r="D52" s="17">
        <v>25997071</v>
      </c>
      <c r="E52" s="17">
        <v>15297071</v>
      </c>
      <c r="F52" s="12">
        <v>15891227.800000001</v>
      </c>
      <c r="G52" s="12">
        <f t="shared" si="4"/>
        <v>594156.80000000075</v>
      </c>
      <c r="H52" s="15">
        <f t="shared" si="5"/>
        <v>103.88412134584458</v>
      </c>
      <c r="I52" s="12"/>
      <c r="J52" s="12">
        <v>18050400</v>
      </c>
      <c r="K52" s="12" t="s">
        <v>48</v>
      </c>
      <c r="L52" s="12">
        <v>16080000</v>
      </c>
      <c r="M52" s="12">
        <v>20561633</v>
      </c>
      <c r="N52" s="12">
        <v>12571633</v>
      </c>
      <c r="O52" s="12">
        <v>12883537.02</v>
      </c>
      <c r="P52" s="12">
        <f t="shared" si="2"/>
        <v>3007690.7800000012</v>
      </c>
      <c r="Q52" s="15">
        <f t="shared" si="3"/>
        <v>123.34522557998598</v>
      </c>
    </row>
    <row r="53" spans="1:17" ht="114.75" x14ac:dyDescent="0.2">
      <c r="A53" s="1">
        <v>18050500</v>
      </c>
      <c r="B53" s="10" t="s">
        <v>49</v>
      </c>
      <c r="C53" s="17">
        <v>20600000</v>
      </c>
      <c r="D53" s="17">
        <v>22100000</v>
      </c>
      <c r="E53" s="17">
        <v>9060000</v>
      </c>
      <c r="F53" s="12">
        <v>9506601.1400000006</v>
      </c>
      <c r="G53" s="12">
        <f t="shared" si="4"/>
        <v>446601.1400000006</v>
      </c>
      <c r="H53" s="15">
        <f t="shared" si="5"/>
        <v>104.92937240618103</v>
      </c>
      <c r="I53" s="12"/>
      <c r="J53" s="12">
        <v>18050500</v>
      </c>
      <c r="K53" s="12" t="s">
        <v>49</v>
      </c>
      <c r="L53" s="12">
        <v>19000000</v>
      </c>
      <c r="M53" s="12">
        <v>19700000</v>
      </c>
      <c r="N53" s="12">
        <v>7810000</v>
      </c>
      <c r="O53" s="12">
        <v>8754976.6899999995</v>
      </c>
      <c r="P53" s="12">
        <f t="shared" si="2"/>
        <v>751624.45000000112</v>
      </c>
      <c r="Q53" s="15">
        <f t="shared" si="3"/>
        <v>108.58511080741668</v>
      </c>
    </row>
    <row r="54" spans="1:17" x14ac:dyDescent="0.2">
      <c r="A54" s="1">
        <v>20000000</v>
      </c>
      <c r="B54" s="10" t="s">
        <v>50</v>
      </c>
      <c r="C54" s="17">
        <v>4793600</v>
      </c>
      <c r="D54" s="17">
        <v>4948600</v>
      </c>
      <c r="E54" s="17">
        <v>2309190</v>
      </c>
      <c r="F54" s="12">
        <v>4586903.3199999994</v>
      </c>
      <c r="G54" s="12">
        <f t="shared" si="4"/>
        <v>2277713.3199999994</v>
      </c>
      <c r="H54" s="15">
        <f t="shared" si="5"/>
        <v>198.63689518835605</v>
      </c>
      <c r="I54" s="12"/>
      <c r="J54" s="12">
        <v>20000000</v>
      </c>
      <c r="K54" s="12" t="s">
        <v>50</v>
      </c>
      <c r="L54" s="12">
        <v>4158600</v>
      </c>
      <c r="M54" s="12">
        <v>5315240</v>
      </c>
      <c r="N54" s="12">
        <v>3298220</v>
      </c>
      <c r="O54" s="12">
        <v>3019350.74</v>
      </c>
      <c r="P54" s="12">
        <f t="shared" si="2"/>
        <v>1567552.5799999991</v>
      </c>
      <c r="Q54" s="15">
        <f t="shared" si="3"/>
        <v>151.91687601023784</v>
      </c>
    </row>
    <row r="55" spans="1:17" ht="25.5" x14ac:dyDescent="0.2">
      <c r="A55" s="1">
        <v>21000000</v>
      </c>
      <c r="B55" s="10" t="s">
        <v>51</v>
      </c>
      <c r="C55" s="17">
        <v>939600</v>
      </c>
      <c r="D55" s="17">
        <v>939600</v>
      </c>
      <c r="E55" s="17">
        <v>213600</v>
      </c>
      <c r="F55" s="12">
        <v>2387972.92</v>
      </c>
      <c r="G55" s="12">
        <f t="shared" si="4"/>
        <v>2174372.92</v>
      </c>
      <c r="H55" s="15">
        <f t="shared" si="5"/>
        <v>1117.9648501872659</v>
      </c>
      <c r="I55" s="12"/>
      <c r="J55" s="12">
        <v>21000000</v>
      </c>
      <c r="K55" s="12" t="s">
        <v>51</v>
      </c>
      <c r="L55" s="12">
        <v>546800</v>
      </c>
      <c r="M55" s="12">
        <v>640500</v>
      </c>
      <c r="N55" s="12">
        <v>403200</v>
      </c>
      <c r="O55" s="12">
        <v>356632.81</v>
      </c>
      <c r="P55" s="12">
        <f t="shared" si="2"/>
        <v>2031340.1099999999</v>
      </c>
      <c r="Q55" s="15">
        <f t="shared" si="3"/>
        <v>669.5886786187732</v>
      </c>
    </row>
    <row r="56" spans="1:17" ht="140.25" x14ac:dyDescent="0.2">
      <c r="A56" s="1">
        <v>21010000</v>
      </c>
      <c r="B56" s="10" t="s">
        <v>52</v>
      </c>
      <c r="C56" s="17">
        <v>12600</v>
      </c>
      <c r="D56" s="17">
        <v>12600</v>
      </c>
      <c r="E56" s="17">
        <v>12600</v>
      </c>
      <c r="F56" s="12">
        <v>20500</v>
      </c>
      <c r="G56" s="12">
        <f t="shared" si="4"/>
        <v>7900</v>
      </c>
      <c r="H56" s="15">
        <f t="shared" si="5"/>
        <v>162.69841269841271</v>
      </c>
      <c r="I56" s="12"/>
      <c r="J56" s="12">
        <v>21010000</v>
      </c>
      <c r="K56" s="12" t="s">
        <v>52</v>
      </c>
      <c r="L56" s="12">
        <v>1800</v>
      </c>
      <c r="M56" s="12">
        <v>78700</v>
      </c>
      <c r="N56" s="12">
        <v>78700</v>
      </c>
      <c r="O56" s="12">
        <v>78961</v>
      </c>
      <c r="P56" s="12">
        <f t="shared" si="2"/>
        <v>-58461</v>
      </c>
      <c r="Q56" s="15">
        <f t="shared" si="3"/>
        <v>25.96218386291967</v>
      </c>
    </row>
    <row r="57" spans="1:17" ht="76.5" x14ac:dyDescent="0.2">
      <c r="A57" s="1">
        <v>21010300</v>
      </c>
      <c r="B57" s="10" t="s">
        <v>53</v>
      </c>
      <c r="C57" s="17">
        <v>12600</v>
      </c>
      <c r="D57" s="17">
        <v>12600</v>
      </c>
      <c r="E57" s="17">
        <v>12600</v>
      </c>
      <c r="F57" s="12">
        <v>20500</v>
      </c>
      <c r="G57" s="12">
        <f t="shared" si="4"/>
        <v>7900</v>
      </c>
      <c r="H57" s="15">
        <f t="shared" si="5"/>
        <v>162.69841269841271</v>
      </c>
      <c r="I57" s="12"/>
      <c r="J57" s="12">
        <v>21010300</v>
      </c>
      <c r="K57" s="12" t="s">
        <v>53</v>
      </c>
      <c r="L57" s="12">
        <v>1800</v>
      </c>
      <c r="M57" s="12">
        <v>78700</v>
      </c>
      <c r="N57" s="12">
        <v>78700</v>
      </c>
      <c r="O57" s="12">
        <v>78961</v>
      </c>
      <c r="P57" s="12">
        <f t="shared" si="2"/>
        <v>-58461</v>
      </c>
      <c r="Q57" s="15">
        <f t="shared" si="3"/>
        <v>25.96218386291967</v>
      </c>
    </row>
    <row r="58" spans="1:17" x14ac:dyDescent="0.2">
      <c r="A58" s="1">
        <v>21080000</v>
      </c>
      <c r="B58" s="10" t="s">
        <v>54</v>
      </c>
      <c r="C58" s="17">
        <v>927000</v>
      </c>
      <c r="D58" s="17">
        <v>927000</v>
      </c>
      <c r="E58" s="17">
        <v>201000</v>
      </c>
      <c r="F58" s="12">
        <v>2367472.92</v>
      </c>
      <c r="G58" s="12">
        <f t="shared" si="4"/>
        <v>2166472.92</v>
      </c>
      <c r="H58" s="15">
        <f t="shared" si="5"/>
        <v>1177.8472238805969</v>
      </c>
      <c r="I58" s="12"/>
      <c r="J58" s="12">
        <v>21080000</v>
      </c>
      <c r="K58" s="12" t="s">
        <v>54</v>
      </c>
      <c r="L58" s="12">
        <v>545000</v>
      </c>
      <c r="M58" s="12">
        <v>561800</v>
      </c>
      <c r="N58" s="12">
        <v>324500</v>
      </c>
      <c r="O58" s="12">
        <v>277671.81</v>
      </c>
      <c r="P58" s="12">
        <f t="shared" si="2"/>
        <v>2089801.1099999999</v>
      </c>
      <c r="Q58" s="15">
        <f t="shared" si="3"/>
        <v>852.61551037536003</v>
      </c>
    </row>
    <row r="59" spans="1:17" ht="25.5" x14ac:dyDescent="0.2">
      <c r="A59" s="1">
        <v>21081100</v>
      </c>
      <c r="B59" s="10" t="s">
        <v>55</v>
      </c>
      <c r="C59" s="17">
        <v>910000</v>
      </c>
      <c r="D59" s="17">
        <v>910000</v>
      </c>
      <c r="E59" s="17">
        <v>201000</v>
      </c>
      <c r="F59" s="12">
        <v>2343119.64</v>
      </c>
      <c r="G59" s="12">
        <f t="shared" si="4"/>
        <v>2142119.64</v>
      </c>
      <c r="H59" s="15">
        <f t="shared" si="5"/>
        <v>1165.7311641791046</v>
      </c>
      <c r="I59" s="12"/>
      <c r="J59" s="12">
        <v>21081100</v>
      </c>
      <c r="K59" s="12" t="s">
        <v>55</v>
      </c>
      <c r="L59" s="12">
        <v>545000</v>
      </c>
      <c r="M59" s="12">
        <v>545000</v>
      </c>
      <c r="N59" s="12">
        <v>307700</v>
      </c>
      <c r="O59" s="12">
        <v>237071.81</v>
      </c>
      <c r="P59" s="12">
        <f t="shared" si="2"/>
        <v>2106047.83</v>
      </c>
      <c r="Q59" s="15">
        <f t="shared" si="3"/>
        <v>988.35860746159574</v>
      </c>
    </row>
    <row r="60" spans="1:17" ht="140.25" x14ac:dyDescent="0.2">
      <c r="A60" s="1">
        <v>21081500</v>
      </c>
      <c r="B60" s="10" t="s">
        <v>56</v>
      </c>
      <c r="C60" s="17">
        <v>17000</v>
      </c>
      <c r="D60" s="17">
        <v>17000</v>
      </c>
      <c r="E60" s="17">
        <v>0</v>
      </c>
      <c r="F60" s="12">
        <v>24353.279999999999</v>
      </c>
      <c r="G60" s="12">
        <f t="shared" si="4"/>
        <v>24353.279999999999</v>
      </c>
      <c r="H60" s="15">
        <f t="shared" si="5"/>
        <v>0</v>
      </c>
      <c r="I60" s="12"/>
      <c r="J60" s="12">
        <v>21081500</v>
      </c>
      <c r="K60" s="12" t="s">
        <v>92</v>
      </c>
      <c r="L60" s="12">
        <v>0</v>
      </c>
      <c r="M60" s="12">
        <v>16800</v>
      </c>
      <c r="N60" s="12">
        <v>16800</v>
      </c>
      <c r="O60" s="12">
        <v>40600</v>
      </c>
      <c r="P60" s="12">
        <f t="shared" si="2"/>
        <v>-16246.720000000001</v>
      </c>
      <c r="Q60" s="15">
        <f t="shared" si="3"/>
        <v>59.98344827586206</v>
      </c>
    </row>
    <row r="61" spans="1:17" ht="51" x14ac:dyDescent="0.2">
      <c r="A61" s="1">
        <v>22000000</v>
      </c>
      <c r="B61" s="10" t="s">
        <v>57</v>
      </c>
      <c r="C61" s="17">
        <v>3519000</v>
      </c>
      <c r="D61" s="17">
        <v>3519000</v>
      </c>
      <c r="E61" s="17">
        <v>1700590</v>
      </c>
      <c r="F61" s="12">
        <v>1757622.88</v>
      </c>
      <c r="G61" s="12">
        <f t="shared" si="4"/>
        <v>57032.879999999888</v>
      </c>
      <c r="H61" s="15">
        <f t="shared" si="5"/>
        <v>103.35371135899894</v>
      </c>
      <c r="I61" s="12"/>
      <c r="J61" s="12">
        <v>22000000</v>
      </c>
      <c r="K61" s="12" t="s">
        <v>57</v>
      </c>
      <c r="L61" s="12">
        <v>3558800</v>
      </c>
      <c r="M61" s="12">
        <v>3600190</v>
      </c>
      <c r="N61" s="12">
        <v>1846170</v>
      </c>
      <c r="O61" s="12">
        <v>1610587.9700000002</v>
      </c>
      <c r="P61" s="12">
        <f t="shared" si="2"/>
        <v>147034.90999999968</v>
      </c>
      <c r="Q61" s="15">
        <f t="shared" si="3"/>
        <v>109.12926910785256</v>
      </c>
    </row>
    <row r="62" spans="1:17" ht="25.5" x14ac:dyDescent="0.2">
      <c r="A62" s="1">
        <v>22010000</v>
      </c>
      <c r="B62" s="10" t="s">
        <v>58</v>
      </c>
      <c r="C62" s="17">
        <v>2777500</v>
      </c>
      <c r="D62" s="17">
        <v>2777500</v>
      </c>
      <c r="E62" s="17">
        <v>1405600</v>
      </c>
      <c r="F62" s="12">
        <v>1283564.1299999999</v>
      </c>
      <c r="G62" s="12">
        <f t="shared" si="4"/>
        <v>-122035.87000000011</v>
      </c>
      <c r="H62" s="15">
        <f t="shared" si="5"/>
        <v>91.317880620375632</v>
      </c>
      <c r="I62" s="12"/>
      <c r="J62" s="12">
        <v>22010000</v>
      </c>
      <c r="K62" s="12" t="s">
        <v>58</v>
      </c>
      <c r="L62" s="12">
        <v>2900000</v>
      </c>
      <c r="M62" s="12">
        <v>2900000</v>
      </c>
      <c r="N62" s="12">
        <v>1465730</v>
      </c>
      <c r="O62" s="12">
        <v>1332701.78</v>
      </c>
      <c r="P62" s="12">
        <f t="shared" si="2"/>
        <v>-49137.65000000014</v>
      </c>
      <c r="Q62" s="15">
        <f t="shared" si="3"/>
        <v>96.312929813900297</v>
      </c>
    </row>
    <row r="63" spans="1:17" ht="89.25" x14ac:dyDescent="0.2">
      <c r="A63" s="1">
        <v>22010300</v>
      </c>
      <c r="B63" s="10" t="s">
        <v>59</v>
      </c>
      <c r="C63" s="17">
        <v>47500</v>
      </c>
      <c r="D63" s="17">
        <v>47500</v>
      </c>
      <c r="E63" s="17">
        <v>35800</v>
      </c>
      <c r="F63" s="12">
        <v>27192</v>
      </c>
      <c r="G63" s="12">
        <f t="shared" si="4"/>
        <v>-8608</v>
      </c>
      <c r="H63" s="15">
        <f t="shared" si="5"/>
        <v>75.955307262569832</v>
      </c>
      <c r="I63" s="12"/>
      <c r="J63" s="12">
        <v>22010300</v>
      </c>
      <c r="K63" s="12" t="s">
        <v>93</v>
      </c>
      <c r="L63" s="12">
        <v>40000</v>
      </c>
      <c r="M63" s="12">
        <v>40000</v>
      </c>
      <c r="N63" s="12">
        <v>22430</v>
      </c>
      <c r="O63" s="12">
        <v>22130</v>
      </c>
      <c r="P63" s="12">
        <f t="shared" si="2"/>
        <v>5062</v>
      </c>
      <c r="Q63" s="15">
        <f t="shared" si="3"/>
        <v>122.87392679620426</v>
      </c>
    </row>
    <row r="64" spans="1:17" ht="25.5" x14ac:dyDescent="0.2">
      <c r="A64" s="1">
        <v>22012500</v>
      </c>
      <c r="B64" s="10" t="s">
        <v>60</v>
      </c>
      <c r="C64" s="17">
        <v>1215000</v>
      </c>
      <c r="D64" s="17">
        <v>1215000</v>
      </c>
      <c r="E64" s="17">
        <v>649300</v>
      </c>
      <c r="F64" s="12">
        <v>593803.68000000005</v>
      </c>
      <c r="G64" s="12">
        <f t="shared" si="4"/>
        <v>-55496.319999999949</v>
      </c>
      <c r="H64" s="15">
        <f t="shared" si="5"/>
        <v>91.452900046203609</v>
      </c>
      <c r="I64" s="12"/>
      <c r="J64" s="12">
        <v>22012500</v>
      </c>
      <c r="K64" s="12" t="s">
        <v>60</v>
      </c>
      <c r="L64" s="12">
        <v>1400000</v>
      </c>
      <c r="M64" s="12">
        <v>1400000</v>
      </c>
      <c r="N64" s="12">
        <v>746400</v>
      </c>
      <c r="O64" s="12">
        <v>620041.36</v>
      </c>
      <c r="P64" s="12">
        <f t="shared" si="2"/>
        <v>-26237.679999999935</v>
      </c>
      <c r="Q64" s="15">
        <f t="shared" si="3"/>
        <v>95.768398417808783</v>
      </c>
    </row>
    <row r="65" spans="1:17" ht="51" x14ac:dyDescent="0.2">
      <c r="A65" s="1">
        <v>22012600</v>
      </c>
      <c r="B65" s="10" t="s">
        <v>61</v>
      </c>
      <c r="C65" s="17">
        <v>1515000</v>
      </c>
      <c r="D65" s="17">
        <v>1515000</v>
      </c>
      <c r="E65" s="17">
        <v>720500</v>
      </c>
      <c r="F65" s="12">
        <v>662568.44999999995</v>
      </c>
      <c r="G65" s="12">
        <f t="shared" si="4"/>
        <v>-57931.550000000047</v>
      </c>
      <c r="H65" s="15">
        <f t="shared" si="5"/>
        <v>91.959535045107557</v>
      </c>
      <c r="I65" s="12"/>
      <c r="J65" s="12">
        <v>22012600</v>
      </c>
      <c r="K65" s="12" t="s">
        <v>61</v>
      </c>
      <c r="L65" s="12">
        <v>1460000</v>
      </c>
      <c r="M65" s="12">
        <v>1460000</v>
      </c>
      <c r="N65" s="12">
        <v>696900</v>
      </c>
      <c r="O65" s="12">
        <v>690530.42</v>
      </c>
      <c r="P65" s="12">
        <f t="shared" si="2"/>
        <v>-27961.970000000088</v>
      </c>
      <c r="Q65" s="15">
        <f t="shared" si="3"/>
        <v>95.950653412198676</v>
      </c>
    </row>
    <row r="66" spans="1:17" ht="63.75" x14ac:dyDescent="0.2">
      <c r="A66" s="1">
        <v>22080000</v>
      </c>
      <c r="B66" s="10" t="s">
        <v>62</v>
      </c>
      <c r="C66" s="17">
        <v>320000</v>
      </c>
      <c r="D66" s="17">
        <v>320000</v>
      </c>
      <c r="E66" s="17">
        <v>152900</v>
      </c>
      <c r="F66" s="12">
        <v>240294.21</v>
      </c>
      <c r="G66" s="12">
        <f t="shared" si="4"/>
        <v>87394.209999999992</v>
      </c>
      <c r="H66" s="15">
        <f t="shared" si="5"/>
        <v>157.15775670372793</v>
      </c>
      <c r="I66" s="12"/>
      <c r="J66" s="12">
        <v>22080000</v>
      </c>
      <c r="K66" s="12" t="s">
        <v>94</v>
      </c>
      <c r="L66" s="12">
        <v>267000</v>
      </c>
      <c r="M66" s="12">
        <v>267000</v>
      </c>
      <c r="N66" s="12">
        <v>132350</v>
      </c>
      <c r="O66" s="12">
        <v>152890.35</v>
      </c>
      <c r="P66" s="12">
        <f t="shared" si="2"/>
        <v>87403.859999999986</v>
      </c>
      <c r="Q66" s="15">
        <f t="shared" si="3"/>
        <v>157.1676760501889</v>
      </c>
    </row>
    <row r="67" spans="1:17" ht="76.5" x14ac:dyDescent="0.2">
      <c r="A67" s="1">
        <v>22080400</v>
      </c>
      <c r="B67" s="10" t="s">
        <v>63</v>
      </c>
      <c r="C67" s="17">
        <v>320000</v>
      </c>
      <c r="D67" s="17">
        <v>320000</v>
      </c>
      <c r="E67" s="17">
        <v>152900</v>
      </c>
      <c r="F67" s="12">
        <v>240294.21</v>
      </c>
      <c r="G67" s="12">
        <f t="shared" si="4"/>
        <v>87394.209999999992</v>
      </c>
      <c r="H67" s="15">
        <f t="shared" si="5"/>
        <v>157.15775670372793</v>
      </c>
      <c r="I67" s="12"/>
      <c r="J67" s="12">
        <v>22080400</v>
      </c>
      <c r="K67" s="12" t="s">
        <v>63</v>
      </c>
      <c r="L67" s="12">
        <v>267000</v>
      </c>
      <c r="M67" s="12">
        <v>267000</v>
      </c>
      <c r="N67" s="12">
        <v>132350</v>
      </c>
      <c r="O67" s="12">
        <v>152890.35</v>
      </c>
      <c r="P67" s="12">
        <f t="shared" si="2"/>
        <v>87403.859999999986</v>
      </c>
      <c r="Q67" s="15">
        <f t="shared" si="3"/>
        <v>157.1676760501889</v>
      </c>
    </row>
    <row r="68" spans="1:17" x14ac:dyDescent="0.2">
      <c r="A68" s="1">
        <v>22090000</v>
      </c>
      <c r="B68" s="10" t="s">
        <v>64</v>
      </c>
      <c r="C68" s="17">
        <v>372000</v>
      </c>
      <c r="D68" s="17">
        <v>372000</v>
      </c>
      <c r="E68" s="17">
        <v>94950</v>
      </c>
      <c r="F68" s="12">
        <v>175176.99</v>
      </c>
      <c r="G68" s="12">
        <f t="shared" si="4"/>
        <v>80226.989999999991</v>
      </c>
      <c r="H68" s="15">
        <f t="shared" si="5"/>
        <v>184.49393364928909</v>
      </c>
      <c r="I68" s="12"/>
      <c r="J68" s="12">
        <v>22090000</v>
      </c>
      <c r="K68" s="12" t="s">
        <v>64</v>
      </c>
      <c r="L68" s="12">
        <v>384000</v>
      </c>
      <c r="M68" s="12">
        <v>384000</v>
      </c>
      <c r="N68" s="12">
        <v>198900</v>
      </c>
      <c r="O68" s="12">
        <v>78133.039999999994</v>
      </c>
      <c r="P68" s="12">
        <f t="shared" si="2"/>
        <v>97043.95</v>
      </c>
      <c r="Q68" s="15">
        <f t="shared" si="3"/>
        <v>224.20347397208658</v>
      </c>
    </row>
    <row r="69" spans="1:17" ht="76.5" x14ac:dyDescent="0.2">
      <c r="A69" s="1">
        <v>22090100</v>
      </c>
      <c r="B69" s="10" t="s">
        <v>65</v>
      </c>
      <c r="C69" s="17">
        <v>362000</v>
      </c>
      <c r="D69" s="17">
        <v>362000</v>
      </c>
      <c r="E69" s="17">
        <v>91700</v>
      </c>
      <c r="F69" s="12">
        <v>172150.99</v>
      </c>
      <c r="G69" s="12">
        <f t="shared" si="4"/>
        <v>80450.989999999991</v>
      </c>
      <c r="H69" s="15">
        <f t="shared" si="5"/>
        <v>187.73281352235549</v>
      </c>
      <c r="I69" s="12"/>
      <c r="J69" s="12">
        <v>22090100</v>
      </c>
      <c r="K69" s="12" t="s">
        <v>65</v>
      </c>
      <c r="L69" s="12">
        <v>350000</v>
      </c>
      <c r="M69" s="12">
        <v>350000</v>
      </c>
      <c r="N69" s="12">
        <v>177200</v>
      </c>
      <c r="O69" s="12">
        <v>74988.039999999994</v>
      </c>
      <c r="P69" s="12">
        <f t="shared" si="2"/>
        <v>97162.95</v>
      </c>
      <c r="Q69" s="15">
        <f t="shared" si="3"/>
        <v>229.57126229729434</v>
      </c>
    </row>
    <row r="70" spans="1:17" ht="63.75" x14ac:dyDescent="0.2">
      <c r="A70" s="1">
        <v>22090400</v>
      </c>
      <c r="B70" s="10" t="s">
        <v>66</v>
      </c>
      <c r="C70" s="17">
        <v>10000</v>
      </c>
      <c r="D70" s="17">
        <v>10000</v>
      </c>
      <c r="E70" s="17">
        <v>3250</v>
      </c>
      <c r="F70" s="12">
        <v>3026</v>
      </c>
      <c r="G70" s="12">
        <f t="shared" si="4"/>
        <v>-224</v>
      </c>
      <c r="H70" s="15">
        <f t="shared" si="5"/>
        <v>93.107692307692304</v>
      </c>
      <c r="I70" s="12"/>
      <c r="J70" s="12">
        <v>22090400</v>
      </c>
      <c r="K70" s="12" t="s">
        <v>66</v>
      </c>
      <c r="L70" s="12">
        <v>34000</v>
      </c>
      <c r="M70" s="12">
        <v>34000</v>
      </c>
      <c r="N70" s="12">
        <v>21700</v>
      </c>
      <c r="O70" s="12">
        <v>3145</v>
      </c>
      <c r="P70" s="12">
        <f t="shared" si="2"/>
        <v>-119</v>
      </c>
      <c r="Q70" s="15">
        <f t="shared" si="3"/>
        <v>96.216216216216225</v>
      </c>
    </row>
    <row r="71" spans="1:17" ht="153" x14ac:dyDescent="0.2">
      <c r="A71" s="1">
        <v>22130000</v>
      </c>
      <c r="B71" s="10" t="s">
        <v>67</v>
      </c>
      <c r="C71" s="17">
        <v>49500</v>
      </c>
      <c r="D71" s="17">
        <v>49500</v>
      </c>
      <c r="E71" s="17">
        <v>47140</v>
      </c>
      <c r="F71" s="12">
        <v>58587.55</v>
      </c>
      <c r="G71" s="12">
        <f t="shared" si="4"/>
        <v>11447.550000000003</v>
      </c>
      <c r="H71" s="15">
        <f t="shared" si="5"/>
        <v>124.28415358506577</v>
      </c>
      <c r="I71" s="12"/>
      <c r="J71" s="12">
        <v>22130000</v>
      </c>
      <c r="K71" s="12" t="s">
        <v>67</v>
      </c>
      <c r="L71" s="12">
        <v>7800</v>
      </c>
      <c r="M71" s="12">
        <v>49190</v>
      </c>
      <c r="N71" s="12">
        <v>49190</v>
      </c>
      <c r="O71" s="12">
        <v>46862.8</v>
      </c>
      <c r="P71" s="12">
        <f t="shared" si="2"/>
        <v>11724.75</v>
      </c>
      <c r="Q71" s="15">
        <f t="shared" si="3"/>
        <v>125.01931169285658</v>
      </c>
    </row>
    <row r="72" spans="1:17" ht="25.5" x14ac:dyDescent="0.2">
      <c r="A72" s="1">
        <v>24000000</v>
      </c>
      <c r="B72" s="10" t="s">
        <v>68</v>
      </c>
      <c r="C72" s="17">
        <v>335000</v>
      </c>
      <c r="D72" s="17">
        <v>490000</v>
      </c>
      <c r="E72" s="17">
        <v>395000</v>
      </c>
      <c r="F72" s="12">
        <v>441307.51999999996</v>
      </c>
      <c r="G72" s="12">
        <f t="shared" si="4"/>
        <v>46307.51999999996</v>
      </c>
      <c r="H72" s="15">
        <f t="shared" si="5"/>
        <v>111.72342278481011</v>
      </c>
      <c r="I72" s="12"/>
      <c r="J72" s="12">
        <v>24000000</v>
      </c>
      <c r="K72" s="12" t="s">
        <v>68</v>
      </c>
      <c r="L72" s="12">
        <v>53000</v>
      </c>
      <c r="M72" s="12">
        <v>1074550</v>
      </c>
      <c r="N72" s="12">
        <v>1048850</v>
      </c>
      <c r="O72" s="12">
        <v>1052129.96</v>
      </c>
      <c r="P72" s="12">
        <f t="shared" si="2"/>
        <v>-610822.43999999994</v>
      </c>
      <c r="Q72" s="15">
        <f t="shared" si="3"/>
        <v>41.944202406326305</v>
      </c>
    </row>
    <row r="73" spans="1:17" x14ac:dyDescent="0.2">
      <c r="A73" s="1">
        <v>24060000</v>
      </c>
      <c r="B73" s="10" t="s">
        <v>54</v>
      </c>
      <c r="C73" s="17">
        <v>335000</v>
      </c>
      <c r="D73" s="17">
        <v>490000</v>
      </c>
      <c r="E73" s="17">
        <v>395000</v>
      </c>
      <c r="F73" s="12">
        <v>441307.51999999996</v>
      </c>
      <c r="G73" s="12">
        <f t="shared" ref="G73:G79" si="6">F73-E73</f>
        <v>46307.51999999996</v>
      </c>
      <c r="H73" s="15">
        <f t="shared" ref="H73:H79" si="7">IF(E73=0,0,F73/E73*100)</f>
        <v>111.72342278481011</v>
      </c>
      <c r="I73" s="12"/>
      <c r="J73" s="12">
        <v>24060000</v>
      </c>
      <c r="K73" s="12" t="s">
        <v>54</v>
      </c>
      <c r="L73" s="12">
        <v>53000</v>
      </c>
      <c r="M73" s="12">
        <v>1074550</v>
      </c>
      <c r="N73" s="12">
        <v>1048850</v>
      </c>
      <c r="O73" s="12">
        <v>1052129.96</v>
      </c>
      <c r="P73" s="12">
        <f t="shared" si="2"/>
        <v>-610822.43999999994</v>
      </c>
      <c r="Q73" s="15">
        <f t="shared" si="3"/>
        <v>41.944202406326305</v>
      </c>
    </row>
    <row r="74" spans="1:17" x14ac:dyDescent="0.2">
      <c r="A74" s="1">
        <v>24060300</v>
      </c>
      <c r="B74" s="10" t="s">
        <v>54</v>
      </c>
      <c r="C74" s="17">
        <v>300000</v>
      </c>
      <c r="D74" s="17">
        <v>455000</v>
      </c>
      <c r="E74" s="17">
        <v>395000</v>
      </c>
      <c r="F74" s="12">
        <v>414729.98</v>
      </c>
      <c r="G74" s="12">
        <f t="shared" si="6"/>
        <v>19729.979999999981</v>
      </c>
      <c r="H74" s="15">
        <f t="shared" si="7"/>
        <v>104.99493164556961</v>
      </c>
      <c r="I74" s="12"/>
      <c r="J74" s="12">
        <v>24060300</v>
      </c>
      <c r="K74" s="12" t="s">
        <v>54</v>
      </c>
      <c r="L74" s="12">
        <v>50000</v>
      </c>
      <c r="M74" s="12">
        <v>1071550</v>
      </c>
      <c r="N74" s="12">
        <v>1046350</v>
      </c>
      <c r="O74" s="12">
        <v>1052129.96</v>
      </c>
      <c r="P74" s="12">
        <f t="shared" ref="P74:P97" si="8">F74-O74</f>
        <v>-637399.98</v>
      </c>
      <c r="Q74" s="15">
        <f t="shared" ref="Q74:Q97" si="9">F74/O74*100</f>
        <v>39.418132337948059</v>
      </c>
    </row>
    <row r="75" spans="1:17" ht="140.25" x14ac:dyDescent="0.2">
      <c r="A75" s="1">
        <v>24062200</v>
      </c>
      <c r="B75" s="10" t="s">
        <v>69</v>
      </c>
      <c r="C75" s="17">
        <v>35000</v>
      </c>
      <c r="D75" s="17">
        <v>35000</v>
      </c>
      <c r="E75" s="17">
        <v>0</v>
      </c>
      <c r="F75" s="12">
        <v>26577.54</v>
      </c>
      <c r="G75" s="12">
        <f t="shared" si="6"/>
        <v>26577.54</v>
      </c>
      <c r="H75" s="15">
        <f t="shared" si="7"/>
        <v>0</v>
      </c>
      <c r="I75" s="12"/>
      <c r="J75" s="12">
        <v>24062200</v>
      </c>
      <c r="K75" s="12" t="s">
        <v>69</v>
      </c>
      <c r="L75" s="12">
        <v>3000</v>
      </c>
      <c r="M75" s="12">
        <v>3000</v>
      </c>
      <c r="N75" s="12">
        <v>2500</v>
      </c>
      <c r="O75" s="12">
        <v>0</v>
      </c>
      <c r="P75" s="12">
        <f t="shared" si="8"/>
        <v>26577.54</v>
      </c>
      <c r="Q75" s="15"/>
    </row>
    <row r="76" spans="1:17" x14ac:dyDescent="0.2">
      <c r="A76" s="1">
        <v>40000000</v>
      </c>
      <c r="B76" s="10" t="s">
        <v>70</v>
      </c>
      <c r="C76" s="17">
        <v>109027916</v>
      </c>
      <c r="D76" s="17">
        <v>117109706</v>
      </c>
      <c r="E76" s="17">
        <v>88361029</v>
      </c>
      <c r="F76" s="12">
        <v>94399553.590000004</v>
      </c>
      <c r="G76" s="12">
        <f t="shared" si="6"/>
        <v>6038524.5900000036</v>
      </c>
      <c r="H76" s="15">
        <f t="shared" si="7"/>
        <v>106.83392289376803</v>
      </c>
      <c r="I76" s="12"/>
      <c r="J76" s="12">
        <v>40000000</v>
      </c>
      <c r="K76" s="12" t="s">
        <v>70</v>
      </c>
      <c r="L76" s="12">
        <v>112938999</v>
      </c>
      <c r="M76" s="12">
        <v>114088872</v>
      </c>
      <c r="N76" s="12">
        <v>67835999</v>
      </c>
      <c r="O76" s="12">
        <v>67513562.370000005</v>
      </c>
      <c r="P76" s="12">
        <f t="shared" si="8"/>
        <v>26885991.219999999</v>
      </c>
      <c r="Q76" s="15">
        <f t="shared" si="9"/>
        <v>139.8230966878248</v>
      </c>
    </row>
    <row r="77" spans="1:17" ht="25.5" x14ac:dyDescent="0.2">
      <c r="A77" s="1">
        <v>41000000</v>
      </c>
      <c r="B77" s="10" t="s">
        <v>71</v>
      </c>
      <c r="C77" s="17">
        <v>109027916</v>
      </c>
      <c r="D77" s="17">
        <v>117109706</v>
      </c>
      <c r="E77" s="17">
        <v>88361029</v>
      </c>
      <c r="F77" s="12">
        <v>94399553.590000004</v>
      </c>
      <c r="G77" s="12">
        <f t="shared" si="6"/>
        <v>6038524.5900000036</v>
      </c>
      <c r="H77" s="15">
        <f t="shared" si="7"/>
        <v>106.83392289376803</v>
      </c>
      <c r="I77" s="12"/>
      <c r="J77" s="12">
        <v>41000000</v>
      </c>
      <c r="K77" s="12" t="s">
        <v>71</v>
      </c>
      <c r="L77" s="12">
        <v>112938999</v>
      </c>
      <c r="M77" s="12">
        <v>114088872</v>
      </c>
      <c r="N77" s="12">
        <v>67835999</v>
      </c>
      <c r="O77" s="12">
        <v>67513562.370000005</v>
      </c>
      <c r="P77" s="12">
        <f t="shared" si="8"/>
        <v>26885991.219999999</v>
      </c>
      <c r="Q77" s="15">
        <f t="shared" si="9"/>
        <v>139.8230966878248</v>
      </c>
    </row>
    <row r="78" spans="1:17" ht="38.25" x14ac:dyDescent="0.2">
      <c r="A78" s="1">
        <v>41020000</v>
      </c>
      <c r="B78" s="10" t="s">
        <v>72</v>
      </c>
      <c r="C78" s="17">
        <v>41132200</v>
      </c>
      <c r="D78" s="17">
        <v>41132200</v>
      </c>
      <c r="E78" s="17">
        <v>20566200</v>
      </c>
      <c r="F78" s="12">
        <v>20566200</v>
      </c>
      <c r="G78" s="12">
        <f t="shared" si="6"/>
        <v>0</v>
      </c>
      <c r="H78" s="15">
        <f t="shared" si="7"/>
        <v>100</v>
      </c>
      <c r="I78" s="12"/>
      <c r="J78" s="12">
        <v>41020000</v>
      </c>
      <c r="K78" s="12" t="s">
        <v>72</v>
      </c>
      <c r="L78" s="12">
        <v>3331100</v>
      </c>
      <c r="M78" s="12">
        <v>4001500</v>
      </c>
      <c r="N78" s="12">
        <v>2604100</v>
      </c>
      <c r="O78" s="12">
        <v>2604100</v>
      </c>
      <c r="P78" s="12">
        <f t="shared" si="8"/>
        <v>17962100</v>
      </c>
      <c r="Q78" s="15">
        <f t="shared" si="9"/>
        <v>789.7622979148266</v>
      </c>
    </row>
    <row r="79" spans="1:17" x14ac:dyDescent="0.2">
      <c r="A79" s="1">
        <v>41020100</v>
      </c>
      <c r="B79" s="10" t="s">
        <v>73</v>
      </c>
      <c r="C79" s="17">
        <v>41132200</v>
      </c>
      <c r="D79" s="17">
        <v>41132200</v>
      </c>
      <c r="E79" s="17">
        <v>20566200</v>
      </c>
      <c r="F79" s="12">
        <v>20566200</v>
      </c>
      <c r="G79" s="12">
        <f t="shared" si="6"/>
        <v>0</v>
      </c>
      <c r="H79" s="15">
        <f t="shared" si="7"/>
        <v>100</v>
      </c>
      <c r="I79" s="12"/>
      <c r="J79" s="12">
        <v>41020100</v>
      </c>
      <c r="K79" s="12" t="s">
        <v>73</v>
      </c>
      <c r="L79" s="12">
        <v>2172400</v>
      </c>
      <c r="M79" s="12">
        <v>2172400</v>
      </c>
      <c r="N79" s="12">
        <v>1086000</v>
      </c>
      <c r="O79" s="12">
        <v>1086000</v>
      </c>
      <c r="P79" s="12">
        <f t="shared" si="8"/>
        <v>19480200</v>
      </c>
      <c r="Q79" s="15"/>
    </row>
    <row r="80" spans="1:17" x14ac:dyDescent="0.2">
      <c r="A80" s="8">
        <v>41021400</v>
      </c>
      <c r="B80" s="11" t="s">
        <v>96</v>
      </c>
      <c r="C80" s="17"/>
      <c r="D80" s="17"/>
      <c r="E80" s="17"/>
      <c r="F80" s="12"/>
      <c r="G80" s="12"/>
      <c r="H80" s="15"/>
      <c r="I80" s="12"/>
      <c r="J80" s="12">
        <v>41021400</v>
      </c>
      <c r="K80" s="12" t="s">
        <v>95</v>
      </c>
      <c r="L80" s="12">
        <v>1158700</v>
      </c>
      <c r="M80" s="12">
        <v>1829100</v>
      </c>
      <c r="N80" s="12">
        <v>1518100</v>
      </c>
      <c r="O80" s="12">
        <v>1518100</v>
      </c>
      <c r="P80" s="12">
        <f t="shared" si="8"/>
        <v>-1518100</v>
      </c>
      <c r="Q80" s="15">
        <f t="shared" si="9"/>
        <v>0</v>
      </c>
    </row>
    <row r="81" spans="1:17" ht="38.25" x14ac:dyDescent="0.2">
      <c r="A81" s="8">
        <v>41030000</v>
      </c>
      <c r="B81" s="10" t="s">
        <v>74</v>
      </c>
      <c r="C81" s="17">
        <v>66107500</v>
      </c>
      <c r="D81" s="17">
        <v>73908700</v>
      </c>
      <c r="E81" s="17">
        <v>66084400</v>
      </c>
      <c r="F81" s="12">
        <v>66084400</v>
      </c>
      <c r="G81" s="12">
        <f t="shared" ref="G81:G88" si="10">F81-E81</f>
        <v>0</v>
      </c>
      <c r="H81" s="15">
        <f t="shared" ref="H81:H88" si="11">IF(E81=0,0,F81/E81*100)</f>
        <v>100</v>
      </c>
      <c r="I81" s="12"/>
      <c r="J81" s="12">
        <v>41030000</v>
      </c>
      <c r="K81" s="12" t="s">
        <v>74</v>
      </c>
      <c r="L81" s="12">
        <v>107121100</v>
      </c>
      <c r="M81" s="12">
        <v>106734800</v>
      </c>
      <c r="N81" s="12">
        <v>62936500</v>
      </c>
      <c r="O81" s="12">
        <v>62936500</v>
      </c>
      <c r="P81" s="12">
        <f t="shared" si="8"/>
        <v>3147900</v>
      </c>
      <c r="Q81" s="15">
        <f t="shared" si="9"/>
        <v>105.00170807083332</v>
      </c>
    </row>
    <row r="82" spans="1:17" ht="38.25" x14ac:dyDescent="0.2">
      <c r="A82" s="8">
        <v>41033900</v>
      </c>
      <c r="B82" s="10" t="s">
        <v>75</v>
      </c>
      <c r="C82" s="17">
        <v>66107500</v>
      </c>
      <c r="D82" s="17">
        <v>66107500</v>
      </c>
      <c r="E82" s="17">
        <v>59179500</v>
      </c>
      <c r="F82" s="12">
        <v>59179500</v>
      </c>
      <c r="G82" s="12">
        <f t="shared" si="10"/>
        <v>0</v>
      </c>
      <c r="H82" s="15">
        <f t="shared" si="11"/>
        <v>100</v>
      </c>
      <c r="I82" s="12"/>
      <c r="J82" s="12">
        <v>41033900</v>
      </c>
      <c r="K82" s="12" t="s">
        <v>75</v>
      </c>
      <c r="L82" s="12">
        <v>107121100</v>
      </c>
      <c r="M82" s="12">
        <v>106734800</v>
      </c>
      <c r="N82" s="12">
        <v>62936500</v>
      </c>
      <c r="O82" s="12">
        <v>62936500</v>
      </c>
      <c r="P82" s="12">
        <f t="shared" si="8"/>
        <v>-3757000</v>
      </c>
      <c r="Q82" s="15">
        <f t="shared" si="9"/>
        <v>94.030491050503286</v>
      </c>
    </row>
    <row r="83" spans="1:17" ht="76.5" x14ac:dyDescent="0.2">
      <c r="A83" s="8">
        <v>41035400</v>
      </c>
      <c r="B83" s="10" t="s">
        <v>76</v>
      </c>
      <c r="C83" s="17">
        <v>0</v>
      </c>
      <c r="D83" s="17">
        <v>218600</v>
      </c>
      <c r="E83" s="17">
        <v>131400</v>
      </c>
      <c r="F83" s="12">
        <v>131400</v>
      </c>
      <c r="G83" s="12">
        <f t="shared" si="10"/>
        <v>0</v>
      </c>
      <c r="H83" s="15">
        <f t="shared" si="11"/>
        <v>100</v>
      </c>
      <c r="I83" s="12"/>
      <c r="J83" s="12"/>
      <c r="K83" s="12"/>
      <c r="L83" s="12"/>
      <c r="M83" s="12"/>
      <c r="N83" s="12"/>
      <c r="O83" s="12"/>
      <c r="P83" s="12">
        <f t="shared" si="8"/>
        <v>131400</v>
      </c>
      <c r="Q83" s="15"/>
    </row>
    <row r="84" spans="1:17" ht="102" x14ac:dyDescent="0.2">
      <c r="A84" s="8">
        <v>41036000</v>
      </c>
      <c r="B84" s="10" t="s">
        <v>77</v>
      </c>
      <c r="C84" s="17">
        <v>0</v>
      </c>
      <c r="D84" s="17">
        <v>1859700</v>
      </c>
      <c r="E84" s="17">
        <v>1050600</v>
      </c>
      <c r="F84" s="12">
        <v>1050600</v>
      </c>
      <c r="G84" s="12">
        <f t="shared" si="10"/>
        <v>0</v>
      </c>
      <c r="H84" s="15">
        <f t="shared" si="11"/>
        <v>100</v>
      </c>
      <c r="I84" s="12"/>
      <c r="J84" s="12"/>
      <c r="K84" s="12"/>
      <c r="L84" s="12"/>
      <c r="M84" s="12"/>
      <c r="N84" s="12"/>
      <c r="O84" s="12"/>
      <c r="P84" s="12">
        <f t="shared" si="8"/>
        <v>1050600</v>
      </c>
      <c r="Q84" s="15"/>
    </row>
    <row r="85" spans="1:17" ht="76.5" x14ac:dyDescent="0.2">
      <c r="A85" s="8">
        <v>41036300</v>
      </c>
      <c r="B85" s="10" t="s">
        <v>78</v>
      </c>
      <c r="C85" s="17">
        <v>0</v>
      </c>
      <c r="D85" s="17">
        <v>5722900</v>
      </c>
      <c r="E85" s="17">
        <v>5722900</v>
      </c>
      <c r="F85" s="12">
        <v>5722900</v>
      </c>
      <c r="G85" s="12">
        <f t="shared" si="10"/>
        <v>0</v>
      </c>
      <c r="H85" s="15">
        <f t="shared" si="11"/>
        <v>100</v>
      </c>
      <c r="I85" s="12"/>
      <c r="J85" s="12"/>
      <c r="K85" s="12"/>
      <c r="L85" s="12"/>
      <c r="M85" s="12"/>
      <c r="N85" s="12"/>
      <c r="O85" s="12"/>
      <c r="P85" s="12">
        <f t="shared" si="8"/>
        <v>5722900</v>
      </c>
      <c r="Q85" s="15"/>
    </row>
    <row r="86" spans="1:17" ht="38.25" x14ac:dyDescent="0.2">
      <c r="A86" s="8">
        <v>41050000</v>
      </c>
      <c r="B86" s="10" t="s">
        <v>79</v>
      </c>
      <c r="C86" s="17">
        <v>1788216</v>
      </c>
      <c r="D86" s="17">
        <v>2068806</v>
      </c>
      <c r="E86" s="17">
        <v>1710429</v>
      </c>
      <c r="F86" s="12">
        <v>7748953.5899999999</v>
      </c>
      <c r="G86" s="12">
        <f t="shared" si="10"/>
        <v>6038524.5899999999</v>
      </c>
      <c r="H86" s="15">
        <f t="shared" si="11"/>
        <v>453.04152291618067</v>
      </c>
      <c r="I86" s="12"/>
      <c r="J86" s="12">
        <v>41050000</v>
      </c>
      <c r="K86" s="12" t="s">
        <v>79</v>
      </c>
      <c r="L86" s="12">
        <v>2486799</v>
      </c>
      <c r="M86" s="12">
        <v>3352572</v>
      </c>
      <c r="N86" s="12">
        <v>2295399</v>
      </c>
      <c r="O86" s="12">
        <v>1972962.37</v>
      </c>
      <c r="P86" s="12">
        <f t="shared" si="8"/>
        <v>5775991.2199999997</v>
      </c>
      <c r="Q86" s="15">
        <f t="shared" si="9"/>
        <v>392.75729267963681</v>
      </c>
    </row>
    <row r="87" spans="1:17" ht="127.5" x14ac:dyDescent="0.2">
      <c r="A87" s="8">
        <v>41050200</v>
      </c>
      <c r="B87" s="10" t="s">
        <v>89</v>
      </c>
      <c r="C87" s="17">
        <v>0</v>
      </c>
      <c r="D87" s="17">
        <v>0</v>
      </c>
      <c r="E87" s="17">
        <v>0</v>
      </c>
      <c r="F87" s="12">
        <v>6102841.5599999996</v>
      </c>
      <c r="G87" s="12">
        <f t="shared" si="10"/>
        <v>6102841.5599999996</v>
      </c>
      <c r="H87" s="15">
        <f t="shared" si="11"/>
        <v>0</v>
      </c>
      <c r="I87" s="12"/>
      <c r="J87" s="12"/>
      <c r="K87" s="12"/>
      <c r="L87" s="12"/>
      <c r="M87" s="12"/>
      <c r="N87" s="12"/>
      <c r="O87" s="12"/>
      <c r="P87" s="12">
        <f t="shared" si="8"/>
        <v>6102841.5599999996</v>
      </c>
      <c r="Q87" s="15"/>
    </row>
    <row r="88" spans="1:17" ht="63.75" x14ac:dyDescent="0.2">
      <c r="A88" s="8">
        <v>41051000</v>
      </c>
      <c r="B88" s="10" t="s">
        <v>80</v>
      </c>
      <c r="C88" s="17">
        <v>1434957</v>
      </c>
      <c r="D88" s="17">
        <v>1434957</v>
      </c>
      <c r="E88" s="17">
        <v>1284574</v>
      </c>
      <c r="F88" s="12">
        <v>1284574</v>
      </c>
      <c r="G88" s="12">
        <f t="shared" si="10"/>
        <v>0</v>
      </c>
      <c r="H88" s="15">
        <f t="shared" si="11"/>
        <v>100</v>
      </c>
      <c r="I88" s="12"/>
      <c r="J88" s="12">
        <v>41051000</v>
      </c>
      <c r="K88" s="12" t="s">
        <v>80</v>
      </c>
      <c r="L88" s="12">
        <v>2091775</v>
      </c>
      <c r="M88" s="12">
        <v>2091775</v>
      </c>
      <c r="N88" s="12">
        <v>1233520</v>
      </c>
      <c r="O88" s="12">
        <v>1233520</v>
      </c>
      <c r="P88" s="12">
        <f t="shared" si="8"/>
        <v>51054</v>
      </c>
      <c r="Q88" s="15">
        <f t="shared" si="9"/>
        <v>104.13888708735975</v>
      </c>
    </row>
    <row r="89" spans="1:17" s="5" customFormat="1" ht="102" x14ac:dyDescent="0.2">
      <c r="A89" s="8">
        <v>41051200</v>
      </c>
      <c r="B89" s="10" t="s">
        <v>81</v>
      </c>
      <c r="C89" s="17">
        <v>0</v>
      </c>
      <c r="D89" s="17"/>
      <c r="E89" s="17"/>
      <c r="F89" s="12"/>
      <c r="G89" s="12"/>
      <c r="H89" s="15"/>
      <c r="I89" s="12"/>
      <c r="J89" s="12"/>
      <c r="K89" s="12"/>
      <c r="L89" s="12"/>
      <c r="M89" s="12"/>
      <c r="N89" s="12"/>
      <c r="O89" s="12">
        <v>278730</v>
      </c>
      <c r="P89" s="12">
        <f t="shared" si="8"/>
        <v>-278730</v>
      </c>
      <c r="Q89" s="15">
        <f t="shared" si="9"/>
        <v>0</v>
      </c>
    </row>
    <row r="90" spans="1:17" s="5" customFormat="1" ht="102" x14ac:dyDescent="0.2">
      <c r="A90" s="8">
        <v>41051700</v>
      </c>
      <c r="B90" s="10" t="s">
        <v>82</v>
      </c>
      <c r="C90" s="17">
        <v>0</v>
      </c>
      <c r="D90" s="17"/>
      <c r="E90" s="17"/>
      <c r="F90" s="12"/>
      <c r="G90" s="12"/>
      <c r="H90" s="15"/>
      <c r="I90" s="12"/>
      <c r="J90" s="12"/>
      <c r="K90" s="12"/>
      <c r="L90" s="12"/>
      <c r="M90" s="12"/>
      <c r="N90" s="12"/>
      <c r="O90" s="12">
        <v>305629</v>
      </c>
      <c r="P90" s="12">
        <f t="shared" si="8"/>
        <v>-305629</v>
      </c>
      <c r="Q90" s="15">
        <f t="shared" si="9"/>
        <v>0</v>
      </c>
    </row>
    <row r="91" spans="1:17" ht="25.5" x14ac:dyDescent="0.2">
      <c r="A91" s="8">
        <v>41053900</v>
      </c>
      <c r="B91" s="10" t="s">
        <v>83</v>
      </c>
      <c r="C91" s="17">
        <v>306259</v>
      </c>
      <c r="D91" s="17">
        <v>315859</v>
      </c>
      <c r="E91" s="17">
        <v>191880</v>
      </c>
      <c r="F91" s="12">
        <v>143063.03</v>
      </c>
      <c r="G91" s="12">
        <f>F91-E91</f>
        <v>-48816.97</v>
      </c>
      <c r="H91" s="15">
        <f>IF(E91=0,0,F91/E91*100)</f>
        <v>74.558593912862207</v>
      </c>
      <c r="I91" s="12"/>
      <c r="J91" s="12">
        <v>41053900</v>
      </c>
      <c r="K91" s="12" t="s">
        <v>83</v>
      </c>
      <c r="L91" s="12">
        <v>355024</v>
      </c>
      <c r="M91" s="12">
        <v>543544</v>
      </c>
      <c r="N91" s="12">
        <v>437520</v>
      </c>
      <c r="O91" s="12">
        <v>136037.37</v>
      </c>
      <c r="P91" s="12">
        <f t="shared" si="8"/>
        <v>7025.6600000000035</v>
      </c>
      <c r="Q91" s="15">
        <f t="shared" si="9"/>
        <v>105.16450737029098</v>
      </c>
    </row>
    <row r="92" spans="1:17" ht="89.25" x14ac:dyDescent="0.2">
      <c r="A92" s="8">
        <v>41055000</v>
      </c>
      <c r="B92" s="10" t="s">
        <v>84</v>
      </c>
      <c r="C92" s="17">
        <v>47000</v>
      </c>
      <c r="D92" s="17">
        <v>32000</v>
      </c>
      <c r="E92" s="17">
        <v>32000</v>
      </c>
      <c r="F92" s="12">
        <v>16500</v>
      </c>
      <c r="G92" s="12">
        <f>F92-E92</f>
        <v>-15500</v>
      </c>
      <c r="H92" s="15">
        <f>IF(E92=0,0,F92/E92*100)</f>
        <v>51.5625</v>
      </c>
      <c r="I92" s="12"/>
      <c r="J92" s="12">
        <v>41051700</v>
      </c>
      <c r="K92" s="12" t="s">
        <v>82</v>
      </c>
      <c r="L92" s="12">
        <v>0</v>
      </c>
      <c r="M92" s="12">
        <v>305629</v>
      </c>
      <c r="N92" s="12">
        <v>305629</v>
      </c>
      <c r="O92" s="12"/>
      <c r="P92" s="12">
        <f t="shared" si="8"/>
        <v>16500</v>
      </c>
      <c r="Q92" s="15"/>
    </row>
    <row r="93" spans="1:17" ht="102" x14ac:dyDescent="0.2">
      <c r="A93" s="8">
        <v>41057700</v>
      </c>
      <c r="B93" s="10" t="s">
        <v>85</v>
      </c>
      <c r="C93" s="17">
        <v>0</v>
      </c>
      <c r="D93" s="17">
        <v>70272</v>
      </c>
      <c r="E93" s="17">
        <v>17568</v>
      </c>
      <c r="F93" s="12">
        <v>17568</v>
      </c>
      <c r="G93" s="12">
        <f>F93-E93</f>
        <v>0</v>
      </c>
      <c r="H93" s="15">
        <f>IF(E93=0,0,F93/E93*100)</f>
        <v>100</v>
      </c>
      <c r="I93" s="12"/>
      <c r="J93" s="12"/>
      <c r="K93" s="12"/>
      <c r="L93" s="12"/>
      <c r="M93" s="12"/>
      <c r="N93" s="12"/>
      <c r="O93" s="12"/>
      <c r="P93" s="12">
        <f t="shared" si="8"/>
        <v>17568</v>
      </c>
      <c r="Q93" s="15"/>
    </row>
    <row r="94" spans="1:17" s="5" customFormat="1" ht="89.25" x14ac:dyDescent="0.2">
      <c r="A94" s="8">
        <v>41055000</v>
      </c>
      <c r="B94" s="10" t="s">
        <v>84</v>
      </c>
      <c r="C94" s="17">
        <v>0</v>
      </c>
      <c r="D94" s="17"/>
      <c r="E94" s="17"/>
      <c r="F94" s="12"/>
      <c r="G94" s="12"/>
      <c r="H94" s="15"/>
      <c r="I94" s="12"/>
      <c r="J94" s="12"/>
      <c r="K94" s="12"/>
      <c r="L94" s="12"/>
      <c r="M94" s="12"/>
      <c r="N94" s="12"/>
      <c r="O94" s="12">
        <v>19046</v>
      </c>
      <c r="P94" s="12">
        <f t="shared" si="8"/>
        <v>-19046</v>
      </c>
      <c r="Q94" s="15">
        <f t="shared" si="9"/>
        <v>0</v>
      </c>
    </row>
    <row r="95" spans="1:17" ht="140.25" x14ac:dyDescent="0.2">
      <c r="A95" s="8">
        <v>41059300</v>
      </c>
      <c r="B95" s="10" t="s">
        <v>86</v>
      </c>
      <c r="C95" s="17">
        <v>0</v>
      </c>
      <c r="D95" s="17">
        <v>215718</v>
      </c>
      <c r="E95" s="17">
        <v>184407</v>
      </c>
      <c r="F95" s="12">
        <v>184407</v>
      </c>
      <c r="G95" s="12">
        <f>F95-E95</f>
        <v>0</v>
      </c>
      <c r="H95" s="15">
        <f>IF(E95=0,0,F95/E95*100)</f>
        <v>100</v>
      </c>
      <c r="I95" s="12"/>
      <c r="J95" s="12"/>
      <c r="K95" s="12"/>
      <c r="L95" s="12"/>
      <c r="M95" s="12"/>
      <c r="N95" s="12"/>
      <c r="O95" s="12"/>
      <c r="P95" s="12">
        <f t="shared" si="8"/>
        <v>184407</v>
      </c>
      <c r="Q95" s="15"/>
    </row>
    <row r="96" spans="1:17" ht="11.25" customHeight="1" x14ac:dyDescent="0.2">
      <c r="A96" s="9"/>
      <c r="B96" s="9"/>
      <c r="C96" s="18">
        <v>270438900</v>
      </c>
      <c r="D96" s="18">
        <v>277528944</v>
      </c>
      <c r="E96" s="18">
        <v>128258684</v>
      </c>
      <c r="F96" s="13">
        <v>139510478.39999998</v>
      </c>
      <c r="G96" s="13">
        <f>F96-E96</f>
        <v>11251794.399999976</v>
      </c>
      <c r="H96" s="16">
        <f>IF(E96=0,0,F96/E96*100)</f>
        <v>108.77273495181035</v>
      </c>
      <c r="I96" s="13" t="s">
        <v>90</v>
      </c>
      <c r="J96" s="14"/>
      <c r="K96" s="14"/>
      <c r="L96" s="13">
        <v>223438500</v>
      </c>
      <c r="M96" s="13">
        <v>242900623</v>
      </c>
      <c r="N96" s="13">
        <v>115466653</v>
      </c>
      <c r="O96" s="13">
        <v>119517695.02</v>
      </c>
      <c r="P96" s="13">
        <f t="shared" si="8"/>
        <v>19992783.37999998</v>
      </c>
      <c r="Q96" s="16">
        <f t="shared" si="9"/>
        <v>116.72788567136807</v>
      </c>
    </row>
    <row r="97" spans="1:17" ht="11.25" customHeight="1" x14ac:dyDescent="0.2">
      <c r="A97" s="9"/>
      <c r="B97" s="9"/>
      <c r="C97" s="18">
        <v>379466816</v>
      </c>
      <c r="D97" s="18">
        <v>394638650</v>
      </c>
      <c r="E97" s="18">
        <v>216619713</v>
      </c>
      <c r="F97" s="13">
        <v>233910031.98999998</v>
      </c>
      <c r="G97" s="13">
        <f>F97-E97</f>
        <v>17290318.98999998</v>
      </c>
      <c r="H97" s="16">
        <f>IF(E97=0,0,F97/E97*100)</f>
        <v>107.98187697257266</v>
      </c>
      <c r="I97" s="13" t="s">
        <v>91</v>
      </c>
      <c r="J97" s="14"/>
      <c r="K97" s="14"/>
      <c r="L97" s="13">
        <v>336377499</v>
      </c>
      <c r="M97" s="13">
        <v>356989495</v>
      </c>
      <c r="N97" s="13">
        <v>183302652</v>
      </c>
      <c r="O97" s="13">
        <v>187031257.38999999</v>
      </c>
      <c r="P97" s="13">
        <f t="shared" si="8"/>
        <v>46878774.599999994</v>
      </c>
      <c r="Q97" s="16">
        <f t="shared" si="9"/>
        <v>125.06467381665931</v>
      </c>
    </row>
  </sheetData>
  <mergeCells count="9">
    <mergeCell ref="C7:H7"/>
    <mergeCell ref="L7:Q7"/>
    <mergeCell ref="I7:I8"/>
    <mergeCell ref="J7:J8"/>
    <mergeCell ref="K7:K8"/>
    <mergeCell ref="A7:A8"/>
    <mergeCell ref="B7:B8"/>
    <mergeCell ref="A3:Q3"/>
    <mergeCell ref="A5:Q5"/>
  </mergeCells>
  <conditionalFormatting sqref="O10:O98">
    <cfRule type="expression" dxfId="0" priority="8" stopIfTrue="1">
      <formula>H10=1</formula>
    </cfRule>
  </conditionalFormatting>
  <pageMargins left="0.32" right="0.33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2025-07-28T08:29:33Z</cp:lastPrinted>
  <dcterms:created xsi:type="dcterms:W3CDTF">2025-06-10T06:54:01Z</dcterms:created>
  <dcterms:modified xsi:type="dcterms:W3CDTF">2025-07-28T08:29:39Z</dcterms:modified>
</cp:coreProperties>
</file>