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На сайт\"/>
    </mc:Choice>
  </mc:AlternateContent>
  <xr:revisionPtr revIDLastSave="0" documentId="13_ncr:1_{0B913576-1D6B-470B-8509-0569FDBB0B16}" xr6:coauthVersionLast="47" xr6:coauthVersionMax="47" xr10:uidLastSave="{00000000-0000-0000-0000-000000000000}"/>
  <bookViews>
    <workbookView xWindow="-120" yWindow="-120" windowWidth="21840" windowHeight="13020" xr2:uid="{B4491422-82EE-475D-AC19-E491377539C5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1" i="2" l="1"/>
  <c r="L51" i="2"/>
  <c r="M50" i="2"/>
  <c r="L50" i="2"/>
  <c r="M49" i="2"/>
  <c r="L49" i="2"/>
  <c r="M48" i="2"/>
  <c r="L48" i="2"/>
  <c r="L47" i="2"/>
  <c r="M46" i="2"/>
  <c r="L46" i="2"/>
  <c r="M45" i="2"/>
  <c r="L45" i="2"/>
  <c r="L44" i="2"/>
  <c r="M43" i="2"/>
  <c r="L43" i="2"/>
  <c r="L42" i="2"/>
  <c r="M41" i="2"/>
  <c r="L41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L32" i="2"/>
  <c r="M31" i="2"/>
  <c r="L31" i="2"/>
  <c r="M30" i="2"/>
  <c r="L30" i="2"/>
  <c r="L29" i="2"/>
  <c r="M28" i="2"/>
  <c r="L28" i="2"/>
  <c r="L27" i="2"/>
  <c r="L26" i="2"/>
  <c r="L25" i="2"/>
  <c r="L24" i="2"/>
  <c r="L23" i="2"/>
  <c r="L22" i="2"/>
  <c r="M21" i="2"/>
  <c r="L21" i="2"/>
  <c r="M20" i="2"/>
  <c r="L20" i="2"/>
  <c r="M19" i="2"/>
  <c r="L19" i="2"/>
  <c r="M18" i="2"/>
  <c r="L18" i="2"/>
  <c r="M17" i="2"/>
  <c r="L17" i="2"/>
  <c r="M16" i="2"/>
  <c r="L16" i="2"/>
  <c r="M15" i="2"/>
  <c r="L15" i="2"/>
  <c r="L14" i="2"/>
  <c r="M13" i="2"/>
  <c r="L13" i="2"/>
  <c r="M12" i="2"/>
  <c r="L12" i="2"/>
  <c r="L11" i="2"/>
  <c r="M10" i="2"/>
  <c r="L10" i="2"/>
  <c r="M9" i="2"/>
  <c r="L9" i="2"/>
  <c r="M8" i="2"/>
  <c r="L8" i="2"/>
  <c r="M7" i="2"/>
  <c r="L7" i="2"/>
  <c r="J51" i="2"/>
  <c r="J50" i="2"/>
  <c r="J49" i="2"/>
  <c r="J48" i="2"/>
  <c r="J47" i="2"/>
  <c r="J46" i="2"/>
  <c r="J45" i="2"/>
  <c r="J44" i="2"/>
  <c r="J42" i="2"/>
  <c r="J40" i="2"/>
  <c r="J38" i="2"/>
  <c r="J37" i="2"/>
  <c r="J36" i="2"/>
  <c r="J35" i="2"/>
  <c r="J34" i="2"/>
  <c r="J33" i="2"/>
  <c r="J32" i="2"/>
  <c r="J31" i="2"/>
  <c r="J30" i="2"/>
  <c r="J29" i="2"/>
  <c r="J27" i="2"/>
  <c r="J26" i="2"/>
  <c r="J25" i="2"/>
  <c r="J24" i="2"/>
  <c r="J23" i="2"/>
  <c r="J22" i="2"/>
  <c r="J18" i="2"/>
  <c r="J17" i="2"/>
  <c r="J16" i="2"/>
  <c r="J14" i="2"/>
  <c r="J13" i="2"/>
  <c r="J12" i="2"/>
  <c r="J11" i="2"/>
  <c r="J9" i="2"/>
  <c r="J8" i="2"/>
  <c r="J7" i="2"/>
  <c r="K51" i="2"/>
</calcChain>
</file>

<file path=xl/sharedStrings.xml><?xml version="1.0" encoding="utf-8"?>
<sst xmlns="http://schemas.openxmlformats.org/spreadsheetml/2006/main" count="109" uniqueCount="108">
  <si>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</si>
  <si>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</si>
  <si>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</si>
  <si>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</si>
  <si>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</si>
  <si>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</si>
  <si>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</si>
  <si>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</si>
  <si>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</si>
  <si>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</si>
  <si>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Бюджет Лебединської мiської територiальної громади</t>
  </si>
  <si>
    <t>Спеціальний фонд (разом)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</si>
  <si>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</si>
  <si>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</si>
  <si>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</si>
  <si>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</si>
  <si>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</si>
  <si>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</si>
  <si>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</si>
  <si>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</si>
  <si>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</si>
  <si>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</si>
  <si>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</si>
  <si>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</si>
  <si>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</si>
  <si>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</si>
  <si>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</si>
  <si>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</si>
  <si>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</si>
  <si>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</si>
  <si>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</si>
  <si>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</si>
  <si>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</si>
  <si>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</si>
  <si>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</si>
  <si>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</si>
  <si>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</si>
  <si>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</si>
  <si>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</si>
  <si>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</si>
  <si>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</si>
  <si>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</si>
  <si>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1300</t>
  </si>
  <si>
    <t>Будівництво освітніх установ та закладів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</si>
  <si>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</si>
  <si>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</si>
  <si>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</si>
  <si>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</si>
  <si>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</si>
  <si>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</si>
  <si>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7330</t>
  </si>
  <si>
    <t>Будівництво інших об`єктів комунальної власності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</si>
  <si>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</si>
  <si>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</si>
  <si>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</si>
  <si>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</si>
  <si>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</si>
  <si>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</si>
  <si>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</si>
  <si>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</si>
  <si>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</si>
  <si>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</si>
  <si>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</si>
  <si>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</si>
  <si>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</si>
  <si>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</si>
  <si>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</si>
  <si>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</si>
  <si>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</si>
  <si>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</si>
  <si>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6090</t>
  </si>
  <si>
    <t>Інша діяльність у сфері житлово-комунального господарства</t>
  </si>
  <si>
    <t>6091</t>
  </si>
  <si>
    <t>Будівництво об`єктів житлово-комунального господарства</t>
  </si>
  <si>
    <t>7377</t>
  </si>
  <si>
    <t>Реалізація проектів (заходів) з відновлення інших об`єктів комунальної власності, пошкоджених / знищених внаслідок збройної агресії, за рахунок коштів місцевих бюджетів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</si>
  <si>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</si>
  <si>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</si>
  <si>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</si>
  <si>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</si>
  <si>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8312</t>
  </si>
  <si>
    <t>Оброблення (відновлення, у тому числі сортування, та видалення) відходів</t>
  </si>
  <si>
    <t>8340</t>
  </si>
  <si>
    <t>Природоохоронні заходи за рахунок цільових фондів</t>
  </si>
  <si>
    <t>37</t>
  </si>
  <si>
    <t>Фінансове управління Лебединської міської ради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</si>
  <si>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</si>
  <si>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</si>
  <si>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</si>
  <si>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</si>
  <si>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</si>
  <si>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</si>
  <si>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Аналіз касових видатків установ, що фінансуються з бюджету Лебединської МТГ станом на 31.07.2025</t>
  </si>
  <si>
    <t>Касові видатки за 7 міс. 2024</t>
  </si>
  <si>
    <t>Касові видатки за 7 міс. 2025</t>
  </si>
  <si>
    <t>8240</t>
  </si>
  <si>
    <t>Заходи та роботи з територіальної оборони</t>
  </si>
  <si>
    <t>1151</t>
  </si>
  <si>
    <t>Забезпечення діяльності інклюзивно-ресурсних центрів за рахунок коштів місцевого бюджету</t>
  </si>
  <si>
    <t>7325</t>
  </si>
  <si>
    <t>Будівництво споруд, установ та закладів фізичної культури і спорту</t>
  </si>
  <si>
    <t>7376</t>
  </si>
  <si>
    <t>Реалізація проектів (заходів) з відновлення об`єктів житлово-комунального господарства, пошкоджених / знищених внаслідок збройної агресії, за рахунок коштів місцевих бюджетів</t>
  </si>
  <si>
    <t>7383</t>
  </si>
  <si>
    <t>Реалізація проектів (об`єктів, заходів) за рахунок коштів фонду ліквідації наслідків збройної агресії</t>
  </si>
  <si>
    <t>Відхилення (+/-)</t>
  </si>
  <si>
    <t>% до касових 2024 року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</si>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</sst>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4" fontId="1" fillId="0" borderId="1" xfId="1" applyNumberFormat="1" applyBorder="1" applyAlignment="1">
      <alignment horizontal="center" vertical="center"/>
    </xf>
    <xf numFmtId="0" fontId="1" fillId="0" borderId="0" xfId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2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right" vertical="center"/>
    </xf>
    <xf numFmtId="2" fontId="1" fillId="0" borderId="1" xfId="1" applyNumberFormat="1" applyBorder="1" applyAlignment="1">
      <alignment horizontal="right"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4" fontId="1" fillId="3" borderId="1" xfId="1" applyNumberFormat="1" applyFill="1" applyBorder="1" applyAlignment="1">
      <alignment vertical="center"/>
    </xf>
  </cellXfs>
  <cellStyles count="2">
    <cellStyle name="Обычный" xfId="0" builtinId="0"/>
    <cellStyle name="Обычный 2" xfId="1" xr:uid="{48D94D1A-419F-4483-B9A5-5C14BCF886FB}"/>
  </cellStyles>
  <dxfs count="132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2E023-48A4-42ED-A527-4D63786C6B80}">
  <sheetPr>
    <pageSetUpPr fitToPage="1"/>
  </sheetPr>
  <dimension ref="A1:T61"/>
  <sheetViews>
    <sheetView tabSelected="1" topLeftCell="B28" workbookViewId="0">
      <selection activeCell="M32" sqref="M32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36.7109375" style="7" customWidth="1"/>
    <col min="4" max="5" width="15.7109375" style="1" customWidth="1"/>
    <col min="6" max="6" width="15.5703125" style="1" customWidth="1"/>
    <col min="7" max="8" width="15.7109375" style="1" hidden="1" customWidth="1"/>
    <col min="9" max="12" width="15.7109375" style="1" customWidth="1"/>
    <col min="13" max="13" width="15.28515625" style="1" customWidth="1"/>
    <col min="14" max="17" width="15.7109375" style="1" hidden="1" customWidth="1"/>
    <col min="18" max="18" width="9.140625" style="1" hidden="1" customWidth="1"/>
    <col min="19" max="19" width="13.140625" style="1" hidden="1" customWidth="1"/>
    <col min="20" max="20" width="9.140625" style="1" hidden="1" customWidth="1"/>
    <col min="21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20" x14ac:dyDescent="0.2">
      <c r="B1" s="28" t="s">
        <v>10</v>
      </c>
      <c r="C1" s="28"/>
    </row>
    <row r="2" spans="1:20" ht="18" x14ac:dyDescent="0.25">
      <c r="B2" s="26" t="s">
        <v>92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20" x14ac:dyDescent="0.2">
      <c r="B3" s="27" t="s">
        <v>11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20" x14ac:dyDescent="0.2">
      <c r="M4" s="2" t="s">
        <v>107</v>
      </c>
      <c r="Q4" s="2" t="s">
        <v>9</v>
      </c>
      <c r="T4" s="22"/>
    </row>
    <row r="5" spans="1:20" s="4" customFormat="1" ht="63.75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/>
      <c r="H5" s="3"/>
      <c r="I5" s="3" t="s">
        <v>94</v>
      </c>
      <c r="J5" s="3" t="s">
        <v>5</v>
      </c>
      <c r="K5" s="3" t="s">
        <v>93</v>
      </c>
      <c r="L5" s="3" t="s">
        <v>105</v>
      </c>
      <c r="M5" s="3" t="s">
        <v>106</v>
      </c>
      <c r="N5" s="3" t="s">
        <v>5</v>
      </c>
      <c r="O5" s="3" t="s">
        <v>6</v>
      </c>
      <c r="P5" s="3" t="s">
        <v>7</v>
      </c>
      <c r="Q5" s="3" t="s">
        <v>8</v>
      </c>
      <c r="T5" s="22"/>
    </row>
    <row r="6" spans="1:20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/>
      <c r="H6" s="5"/>
      <c r="I6" s="5">
        <v>6</v>
      </c>
      <c r="J6" s="5">
        <v>7</v>
      </c>
      <c r="K6" s="5">
        <v>8</v>
      </c>
      <c r="L6" s="5">
        <v>9</v>
      </c>
      <c r="M6" s="5">
        <v>10</v>
      </c>
      <c r="N6" s="5">
        <v>13</v>
      </c>
      <c r="O6" s="5">
        <v>14</v>
      </c>
      <c r="P6" s="5">
        <v>15</v>
      </c>
      <c r="Q6" s="5">
        <v>16</v>
      </c>
      <c r="T6" s="22"/>
    </row>
    <row r="7" spans="1:20" ht="15" customHeight="1" x14ac:dyDescent="0.2">
      <c r="A7" s="13">
        <v>1</v>
      </c>
      <c r="B7" s="14" t="s">
        <v>12</v>
      </c>
      <c r="C7" s="20" t="s">
        <v>13</v>
      </c>
      <c r="D7" s="16">
        <v>1909000</v>
      </c>
      <c r="E7" s="16">
        <v>2641148</v>
      </c>
      <c r="F7" s="16">
        <v>2639748</v>
      </c>
      <c r="G7" s="16"/>
      <c r="H7" s="16"/>
      <c r="I7" s="16">
        <v>1696280.1000000003</v>
      </c>
      <c r="J7" s="16">
        <f>I7/F7*100</f>
        <v>64.259167920574242</v>
      </c>
      <c r="K7" s="29">
        <v>1119188.69</v>
      </c>
      <c r="L7" s="18">
        <f>I7-K7</f>
        <v>577091.41000000038</v>
      </c>
      <c r="M7" s="23">
        <f>I7/K7*100</f>
        <v>151.56337042684021</v>
      </c>
      <c r="N7" s="22">
        <v>10000</v>
      </c>
      <c r="O7" s="22">
        <v>8476569</v>
      </c>
      <c r="P7" s="22">
        <v>5917211</v>
      </c>
      <c r="Q7" s="22">
        <v>807913.34</v>
      </c>
      <c r="R7" s="22">
        <v>0</v>
      </c>
      <c r="S7" s="22"/>
      <c r="T7" s="22"/>
    </row>
    <row r="8" spans="1:20" ht="15" customHeight="1" x14ac:dyDescent="0.2">
      <c r="A8" s="13">
        <v>0</v>
      </c>
      <c r="B8" s="14" t="s">
        <v>14</v>
      </c>
      <c r="C8" s="20" t="s">
        <v>15</v>
      </c>
      <c r="D8" s="16">
        <v>0</v>
      </c>
      <c r="E8" s="16">
        <v>43628</v>
      </c>
      <c r="F8" s="16">
        <v>43628</v>
      </c>
      <c r="G8" s="16"/>
      <c r="H8" s="16"/>
      <c r="I8" s="16">
        <v>586109.87</v>
      </c>
      <c r="J8" s="22">
        <f t="shared" ref="J8:J51" si="0">I8/F8*100</f>
        <v>1343.4259420555607</v>
      </c>
      <c r="K8" s="22">
        <v>75384</v>
      </c>
      <c r="L8" s="24">
        <f t="shared" ref="L8:L51" si="1">I8-K8</f>
        <v>510725.87</v>
      </c>
      <c r="M8" s="25">
        <f t="shared" ref="M8:M51" si="2">I8/K8*100</f>
        <v>777.499031624748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/>
    </row>
    <row r="9" spans="1:20" ht="15" customHeight="1" x14ac:dyDescent="0.2">
      <c r="A9" s="13">
        <v>0</v>
      </c>
      <c r="B9" s="14" t="s">
        <v>16</v>
      </c>
      <c r="C9" s="20" t="s">
        <v>17</v>
      </c>
      <c r="D9" s="16">
        <v>1899000</v>
      </c>
      <c r="E9" s="16">
        <v>2471000</v>
      </c>
      <c r="F9" s="16">
        <v>2471000</v>
      </c>
      <c r="G9" s="16"/>
      <c r="H9" s="16"/>
      <c r="I9" s="16">
        <v>797391.58000000007</v>
      </c>
      <c r="J9" s="22">
        <f t="shared" si="0"/>
        <v>32.269995143666534</v>
      </c>
      <c r="K9" s="22">
        <v>840204.69</v>
      </c>
      <c r="L9" s="24">
        <f t="shared" si="1"/>
        <v>-42813.10999999987</v>
      </c>
      <c r="M9" s="25">
        <f t="shared" si="2"/>
        <v>94.904442868558618</v>
      </c>
      <c r="N9" s="22">
        <v>0</v>
      </c>
      <c r="O9" s="22">
        <v>5743260</v>
      </c>
      <c r="P9" s="22">
        <v>5743260</v>
      </c>
      <c r="Q9" s="22">
        <v>679913.34</v>
      </c>
      <c r="R9" s="22">
        <v>0</v>
      </c>
      <c r="S9" s="22"/>
    </row>
    <row r="10" spans="1:20" ht="15" customHeight="1" x14ac:dyDescent="0.2">
      <c r="A10" s="13">
        <v>0</v>
      </c>
      <c r="B10" s="14" t="s">
        <v>18</v>
      </c>
      <c r="C10" s="20" t="s">
        <v>19</v>
      </c>
      <c r="D10" s="16">
        <v>0</v>
      </c>
      <c r="E10" s="16">
        <v>0</v>
      </c>
      <c r="F10" s="16">
        <v>0</v>
      </c>
      <c r="G10" s="16"/>
      <c r="H10" s="16"/>
      <c r="I10" s="16">
        <v>241559.15000000002</v>
      </c>
      <c r="J10" s="22"/>
      <c r="K10" s="22">
        <v>76168</v>
      </c>
      <c r="L10" s="24">
        <f t="shared" si="1"/>
        <v>165391.15000000002</v>
      </c>
      <c r="M10" s="25">
        <f t="shared" si="2"/>
        <v>317.13994065749398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/>
    </row>
    <row r="11" spans="1:20" ht="15" customHeight="1" x14ac:dyDescent="0.2">
      <c r="A11" s="13">
        <v>0</v>
      </c>
      <c r="B11" s="14" t="s">
        <v>20</v>
      </c>
      <c r="C11" s="20" t="s">
        <v>21</v>
      </c>
      <c r="D11" s="16">
        <v>0</v>
      </c>
      <c r="E11" s="16">
        <v>16800</v>
      </c>
      <c r="F11" s="16">
        <v>16800</v>
      </c>
      <c r="G11" s="16"/>
      <c r="H11" s="16"/>
      <c r="I11" s="16">
        <v>0</v>
      </c>
      <c r="J11" s="22">
        <f t="shared" si="0"/>
        <v>0</v>
      </c>
      <c r="K11" s="16">
        <v>0</v>
      </c>
      <c r="L11" s="24">
        <f t="shared" si="1"/>
        <v>0</v>
      </c>
      <c r="M11" s="25"/>
      <c r="N11" s="22">
        <v>10000</v>
      </c>
      <c r="O11" s="22">
        <v>10000</v>
      </c>
      <c r="P11" s="22">
        <v>5000</v>
      </c>
      <c r="Q11" s="22">
        <v>1000</v>
      </c>
      <c r="R11" s="22">
        <v>0</v>
      </c>
      <c r="S11" s="22"/>
    </row>
    <row r="12" spans="1:20" ht="15" customHeight="1" x14ac:dyDescent="0.2">
      <c r="A12" s="13">
        <v>0</v>
      </c>
      <c r="B12" s="14" t="s">
        <v>22</v>
      </c>
      <c r="C12" s="20" t="s">
        <v>23</v>
      </c>
      <c r="D12" s="16">
        <v>10000</v>
      </c>
      <c r="E12" s="16">
        <v>10000</v>
      </c>
      <c r="F12" s="16">
        <v>8600</v>
      </c>
      <c r="G12" s="16"/>
      <c r="H12" s="16"/>
      <c r="I12" s="16">
        <v>6600</v>
      </c>
      <c r="J12" s="22">
        <f t="shared" si="0"/>
        <v>76.744186046511629</v>
      </c>
      <c r="K12" s="22">
        <v>1000</v>
      </c>
      <c r="L12" s="24">
        <f t="shared" si="1"/>
        <v>5600</v>
      </c>
      <c r="M12" s="25">
        <f t="shared" si="2"/>
        <v>660</v>
      </c>
      <c r="N12" s="22">
        <v>0</v>
      </c>
      <c r="O12" s="22">
        <v>2686309</v>
      </c>
      <c r="P12" s="22">
        <v>131951</v>
      </c>
      <c r="Q12" s="22">
        <v>90000</v>
      </c>
      <c r="R12" s="22">
        <v>0</v>
      </c>
      <c r="S12" s="22"/>
    </row>
    <row r="13" spans="1:20" ht="15" customHeight="1" x14ac:dyDescent="0.2">
      <c r="A13" s="13">
        <v>0</v>
      </c>
      <c r="B13" s="14" t="s">
        <v>24</v>
      </c>
      <c r="C13" s="20" t="s">
        <v>25</v>
      </c>
      <c r="D13" s="16">
        <v>0</v>
      </c>
      <c r="E13" s="16">
        <v>42720</v>
      </c>
      <c r="F13" s="16">
        <v>42720</v>
      </c>
      <c r="G13" s="16"/>
      <c r="H13" s="16"/>
      <c r="I13" s="16">
        <v>0</v>
      </c>
      <c r="J13" s="22">
        <f t="shared" si="0"/>
        <v>0</v>
      </c>
      <c r="K13" s="22">
        <v>90000</v>
      </c>
      <c r="L13" s="24">
        <f t="shared" si="1"/>
        <v>-90000</v>
      </c>
      <c r="M13" s="25">
        <f t="shared" si="2"/>
        <v>0</v>
      </c>
      <c r="N13" s="22">
        <v>0</v>
      </c>
      <c r="O13" s="22">
        <v>37000</v>
      </c>
      <c r="P13" s="22">
        <v>37000</v>
      </c>
      <c r="Q13" s="22">
        <v>37000</v>
      </c>
      <c r="R13" s="22">
        <v>0</v>
      </c>
      <c r="S13" s="22"/>
    </row>
    <row r="14" spans="1:20" ht="15" customHeight="1" x14ac:dyDescent="0.2">
      <c r="A14" s="13">
        <v>0</v>
      </c>
      <c r="B14" s="14" t="s">
        <v>26</v>
      </c>
      <c r="C14" s="20" t="s">
        <v>27</v>
      </c>
      <c r="D14" s="16">
        <v>0</v>
      </c>
      <c r="E14" s="16">
        <v>57000</v>
      </c>
      <c r="F14" s="16">
        <v>57000</v>
      </c>
      <c r="G14" s="16"/>
      <c r="H14" s="16"/>
      <c r="I14" s="16">
        <v>64619.5</v>
      </c>
      <c r="J14" s="22">
        <f t="shared" si="0"/>
        <v>113.36754385964913</v>
      </c>
      <c r="K14" s="16">
        <v>0</v>
      </c>
      <c r="L14" s="24">
        <f t="shared" si="1"/>
        <v>64619.5</v>
      </c>
      <c r="M14" s="25"/>
      <c r="N14" s="22">
        <v>3994652</v>
      </c>
      <c r="O14" s="22">
        <v>10125973</v>
      </c>
      <c r="P14" s="22">
        <v>8461534.666666666</v>
      </c>
      <c r="Q14" s="22">
        <v>571912</v>
      </c>
      <c r="R14" s="22">
        <v>0</v>
      </c>
      <c r="S14" s="22"/>
    </row>
    <row r="15" spans="1:20" s="19" customFormat="1" ht="15" customHeight="1" x14ac:dyDescent="0.2">
      <c r="A15" s="20"/>
      <c r="B15" s="21" t="s">
        <v>95</v>
      </c>
      <c r="C15" s="20" t="s">
        <v>96</v>
      </c>
      <c r="D15" s="22">
        <v>0</v>
      </c>
      <c r="E15" s="22"/>
      <c r="F15" s="22"/>
      <c r="G15" s="22"/>
      <c r="H15" s="22"/>
      <c r="I15" s="22"/>
      <c r="J15" s="22"/>
      <c r="K15" s="22">
        <v>36432</v>
      </c>
      <c r="L15" s="24">
        <f t="shared" si="1"/>
        <v>-36432</v>
      </c>
      <c r="M15" s="25">
        <f t="shared" si="2"/>
        <v>0</v>
      </c>
      <c r="N15" s="22"/>
      <c r="O15" s="22"/>
      <c r="P15" s="22"/>
      <c r="Q15" s="22"/>
      <c r="R15" s="22"/>
      <c r="S15" s="22"/>
    </row>
    <row r="16" spans="1:20" ht="15" customHeight="1" x14ac:dyDescent="0.2">
      <c r="A16" s="13">
        <v>1</v>
      </c>
      <c r="B16" s="14" t="s">
        <v>28</v>
      </c>
      <c r="C16" s="20" t="s">
        <v>29</v>
      </c>
      <c r="D16" s="16">
        <v>9157965</v>
      </c>
      <c r="E16" s="16">
        <v>20204008</v>
      </c>
      <c r="F16" s="16">
        <v>17184628.25</v>
      </c>
      <c r="G16" s="16"/>
      <c r="H16" s="16"/>
      <c r="I16" s="16">
        <v>11320027.799999999</v>
      </c>
      <c r="J16" s="22">
        <f t="shared" si="0"/>
        <v>65.872986225349379</v>
      </c>
      <c r="K16" s="29">
        <v>4240748.1499999994</v>
      </c>
      <c r="L16" s="24">
        <f t="shared" si="1"/>
        <v>7079279.6499999994</v>
      </c>
      <c r="M16" s="25">
        <f t="shared" si="2"/>
        <v>266.93468698441808</v>
      </c>
      <c r="N16" s="22">
        <v>1537276</v>
      </c>
      <c r="O16" s="22">
        <v>3037082</v>
      </c>
      <c r="P16" s="22">
        <v>2396550.333333333</v>
      </c>
      <c r="Q16" s="22">
        <v>125000</v>
      </c>
      <c r="R16" s="22">
        <v>0</v>
      </c>
      <c r="S16" s="22"/>
    </row>
    <row r="17" spans="1:19" ht="15" customHeight="1" x14ac:dyDescent="0.2">
      <c r="A17" s="13">
        <v>0</v>
      </c>
      <c r="B17" s="14" t="s">
        <v>30</v>
      </c>
      <c r="C17" s="20" t="s">
        <v>31</v>
      </c>
      <c r="D17" s="16">
        <v>1222557</v>
      </c>
      <c r="E17" s="16">
        <v>4242557</v>
      </c>
      <c r="F17" s="16">
        <v>3733158.25</v>
      </c>
      <c r="G17" s="16"/>
      <c r="H17" s="16"/>
      <c r="I17" s="16">
        <v>2932866.62</v>
      </c>
      <c r="J17" s="22">
        <f t="shared" si="0"/>
        <v>78.562611697481628</v>
      </c>
      <c r="K17" s="22">
        <v>269389.87</v>
      </c>
      <c r="L17" s="24">
        <f t="shared" si="1"/>
        <v>2663476.75</v>
      </c>
      <c r="M17" s="25">
        <f t="shared" si="2"/>
        <v>1088.7070920669735</v>
      </c>
      <c r="N17" s="22">
        <v>2457376</v>
      </c>
      <c r="O17" s="22">
        <v>5085031</v>
      </c>
      <c r="P17" s="22">
        <v>4061124.3333333335</v>
      </c>
      <c r="Q17" s="22">
        <v>190368</v>
      </c>
      <c r="R17" s="22">
        <v>0</v>
      </c>
      <c r="S17" s="22"/>
    </row>
    <row r="18" spans="1:19" ht="15" customHeight="1" x14ac:dyDescent="0.2">
      <c r="A18" s="13">
        <v>0</v>
      </c>
      <c r="B18" s="14" t="s">
        <v>32</v>
      </c>
      <c r="C18" s="20" t="s">
        <v>33</v>
      </c>
      <c r="D18" s="16">
        <v>2448408</v>
      </c>
      <c r="E18" s="16">
        <v>2521208</v>
      </c>
      <c r="F18" s="16">
        <v>1501038</v>
      </c>
      <c r="G18" s="16"/>
      <c r="H18" s="16"/>
      <c r="I18" s="16">
        <v>7045330.8200000003</v>
      </c>
      <c r="J18" s="22">
        <f t="shared" si="0"/>
        <v>469.36392149965559</v>
      </c>
      <c r="K18" s="22">
        <v>3211076.4799999995</v>
      </c>
      <c r="L18" s="24">
        <f t="shared" si="1"/>
        <v>3834254.3400000008</v>
      </c>
      <c r="M18" s="25">
        <f t="shared" si="2"/>
        <v>219.40713227733525</v>
      </c>
      <c r="N18" s="22">
        <v>0</v>
      </c>
      <c r="O18" s="22">
        <v>15010</v>
      </c>
      <c r="P18" s="22">
        <v>15010</v>
      </c>
      <c r="Q18" s="22">
        <v>0</v>
      </c>
      <c r="R18" s="22">
        <v>0</v>
      </c>
      <c r="S18" s="22"/>
    </row>
    <row r="19" spans="1:19" ht="15" customHeight="1" x14ac:dyDescent="0.2">
      <c r="A19" s="13">
        <v>0</v>
      </c>
      <c r="B19" s="14" t="s">
        <v>34</v>
      </c>
      <c r="C19" s="20" t="s">
        <v>35</v>
      </c>
      <c r="D19" s="16">
        <v>0</v>
      </c>
      <c r="E19" s="16">
        <v>0</v>
      </c>
      <c r="F19" s="16">
        <v>0</v>
      </c>
      <c r="G19" s="16"/>
      <c r="H19" s="16"/>
      <c r="I19" s="16">
        <v>5647.5</v>
      </c>
      <c r="J19" s="22"/>
      <c r="K19" s="22">
        <v>438619</v>
      </c>
      <c r="L19" s="24">
        <f t="shared" si="1"/>
        <v>-432971.5</v>
      </c>
      <c r="M19" s="25">
        <f t="shared" si="2"/>
        <v>1.2875639222195119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/>
    </row>
    <row r="20" spans="1:19" ht="15" customHeight="1" x14ac:dyDescent="0.2">
      <c r="A20" s="13">
        <v>0</v>
      </c>
      <c r="B20" s="14" t="s">
        <v>36</v>
      </c>
      <c r="C20" s="20" t="s">
        <v>37</v>
      </c>
      <c r="D20" s="16">
        <v>0</v>
      </c>
      <c r="E20" s="16">
        <v>0</v>
      </c>
      <c r="F20" s="16">
        <v>0</v>
      </c>
      <c r="G20" s="16"/>
      <c r="H20" s="16"/>
      <c r="I20" s="16">
        <v>2606.9699999999998</v>
      </c>
      <c r="J20" s="22"/>
      <c r="K20" s="22">
        <v>980</v>
      </c>
      <c r="L20" s="24">
        <f t="shared" si="1"/>
        <v>1626.9699999999998</v>
      </c>
      <c r="M20" s="25">
        <f t="shared" si="2"/>
        <v>266.01734693877546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/>
    </row>
    <row r="21" spans="1:19" s="19" customFormat="1" ht="15" customHeight="1" x14ac:dyDescent="0.2">
      <c r="A21" s="20"/>
      <c r="B21" s="21" t="s">
        <v>97</v>
      </c>
      <c r="C21" s="20" t="s">
        <v>98</v>
      </c>
      <c r="D21" s="22">
        <v>0</v>
      </c>
      <c r="E21" s="22"/>
      <c r="F21" s="22"/>
      <c r="G21" s="22"/>
      <c r="H21" s="22"/>
      <c r="I21" s="22"/>
      <c r="J21" s="22"/>
      <c r="K21" s="22">
        <v>64138.8</v>
      </c>
      <c r="L21" s="24">
        <f t="shared" si="1"/>
        <v>-64138.8</v>
      </c>
      <c r="M21" s="25">
        <f t="shared" si="2"/>
        <v>0</v>
      </c>
      <c r="N21" s="22"/>
      <c r="O21" s="22"/>
      <c r="P21" s="22"/>
      <c r="Q21" s="22"/>
      <c r="R21" s="22"/>
      <c r="S21" s="22"/>
    </row>
    <row r="22" spans="1:19" ht="15" customHeight="1" x14ac:dyDescent="0.2">
      <c r="A22" s="13">
        <v>0</v>
      </c>
      <c r="B22" s="14" t="s">
        <v>38</v>
      </c>
      <c r="C22" s="20" t="s">
        <v>39</v>
      </c>
      <c r="D22" s="16">
        <v>0</v>
      </c>
      <c r="E22" s="16">
        <v>97900</v>
      </c>
      <c r="F22" s="16">
        <v>82959</v>
      </c>
      <c r="G22" s="16"/>
      <c r="H22" s="16"/>
      <c r="I22" s="16">
        <v>0</v>
      </c>
      <c r="J22" s="22">
        <f t="shared" si="0"/>
        <v>0</v>
      </c>
      <c r="K22" s="16">
        <v>0</v>
      </c>
      <c r="L22" s="24">
        <f t="shared" si="1"/>
        <v>0</v>
      </c>
      <c r="M22" s="25"/>
      <c r="N22" s="22">
        <v>0</v>
      </c>
      <c r="O22" s="22">
        <v>172085</v>
      </c>
      <c r="P22" s="22">
        <v>172085</v>
      </c>
      <c r="Q22" s="22">
        <v>0</v>
      </c>
      <c r="R22" s="22">
        <v>0</v>
      </c>
      <c r="S22" s="22"/>
    </row>
    <row r="23" spans="1:19" ht="15" customHeight="1" x14ac:dyDescent="0.2">
      <c r="A23" s="13">
        <v>0</v>
      </c>
      <c r="B23" s="14" t="s">
        <v>40</v>
      </c>
      <c r="C23" s="20" t="s">
        <v>41</v>
      </c>
      <c r="D23" s="16">
        <v>0</v>
      </c>
      <c r="E23" s="16">
        <v>1859700</v>
      </c>
      <c r="F23" s="16">
        <v>1575900</v>
      </c>
      <c r="G23" s="16"/>
      <c r="H23" s="16"/>
      <c r="I23" s="16">
        <v>0</v>
      </c>
      <c r="J23" s="22">
        <f t="shared" si="0"/>
        <v>0</v>
      </c>
      <c r="K23" s="16">
        <v>0</v>
      </c>
      <c r="L23" s="24">
        <f t="shared" si="1"/>
        <v>0</v>
      </c>
      <c r="M23" s="25"/>
      <c r="N23" s="22">
        <v>0</v>
      </c>
      <c r="O23" s="22">
        <v>1548765</v>
      </c>
      <c r="P23" s="22">
        <v>1548765</v>
      </c>
      <c r="Q23" s="22">
        <v>0</v>
      </c>
      <c r="R23" s="22">
        <v>0</v>
      </c>
      <c r="S23" s="22"/>
    </row>
    <row r="24" spans="1:19" ht="15" customHeight="1" x14ac:dyDescent="0.2">
      <c r="A24" s="13">
        <v>0</v>
      </c>
      <c r="B24" s="14" t="s">
        <v>42</v>
      </c>
      <c r="C24" s="20" t="s">
        <v>43</v>
      </c>
      <c r="D24" s="16">
        <v>4000000</v>
      </c>
      <c r="E24" s="16">
        <v>5000000</v>
      </c>
      <c r="F24" s="16">
        <v>5000000</v>
      </c>
      <c r="G24" s="16"/>
      <c r="H24" s="16"/>
      <c r="I24" s="16">
        <v>193210.76</v>
      </c>
      <c r="J24" s="22">
        <f t="shared" si="0"/>
        <v>3.8642151999999999</v>
      </c>
      <c r="K24" s="16">
        <v>0</v>
      </c>
      <c r="L24" s="24">
        <f t="shared" si="1"/>
        <v>193210.76</v>
      </c>
      <c r="M24" s="25"/>
      <c r="N24" s="22">
        <v>0</v>
      </c>
      <c r="O24" s="22">
        <v>268000</v>
      </c>
      <c r="P24" s="22">
        <v>268000</v>
      </c>
      <c r="Q24" s="22">
        <v>256544</v>
      </c>
      <c r="R24" s="22">
        <v>0</v>
      </c>
      <c r="S24" s="22"/>
    </row>
    <row r="25" spans="1:19" ht="15" customHeight="1" x14ac:dyDescent="0.2">
      <c r="A25" s="13">
        <v>0</v>
      </c>
      <c r="B25" s="14" t="s">
        <v>44</v>
      </c>
      <c r="C25" s="20" t="s">
        <v>45</v>
      </c>
      <c r="D25" s="16">
        <v>0</v>
      </c>
      <c r="E25" s="16">
        <v>1462600</v>
      </c>
      <c r="F25" s="16">
        <v>1462600</v>
      </c>
      <c r="G25" s="16"/>
      <c r="H25" s="16"/>
      <c r="I25" s="16">
        <v>893367.43</v>
      </c>
      <c r="J25" s="22">
        <f t="shared" si="0"/>
        <v>61.080776015315195</v>
      </c>
      <c r="K25" s="16">
        <v>0</v>
      </c>
      <c r="L25" s="24">
        <f t="shared" si="1"/>
        <v>893367.43</v>
      </c>
      <c r="M25" s="25"/>
      <c r="N25" s="22">
        <v>350000</v>
      </c>
      <c r="O25" s="22">
        <v>2052609.71</v>
      </c>
      <c r="P25" s="22">
        <v>1906776.3766666667</v>
      </c>
      <c r="Q25" s="22">
        <v>0</v>
      </c>
      <c r="R25" s="22">
        <v>0</v>
      </c>
      <c r="S25" s="22"/>
    </row>
    <row r="26" spans="1:19" ht="15" customHeight="1" x14ac:dyDescent="0.2">
      <c r="A26" s="13">
        <v>0</v>
      </c>
      <c r="B26" s="14" t="s">
        <v>46</v>
      </c>
      <c r="C26" s="20" t="s">
        <v>47</v>
      </c>
      <c r="D26" s="16">
        <v>0</v>
      </c>
      <c r="E26" s="16">
        <v>744600</v>
      </c>
      <c r="F26" s="16">
        <v>744600</v>
      </c>
      <c r="G26" s="16"/>
      <c r="H26" s="16"/>
      <c r="I26" s="16">
        <v>148997.70000000001</v>
      </c>
      <c r="J26" s="22">
        <f t="shared" si="0"/>
        <v>20.010435132957294</v>
      </c>
      <c r="K26" s="16">
        <v>0</v>
      </c>
      <c r="L26" s="24">
        <f t="shared" si="1"/>
        <v>148997.70000000001</v>
      </c>
      <c r="M26" s="25"/>
      <c r="N26" s="22">
        <v>350000</v>
      </c>
      <c r="O26" s="22">
        <v>350000</v>
      </c>
      <c r="P26" s="22">
        <v>204166.66666666669</v>
      </c>
      <c r="Q26" s="22">
        <v>0</v>
      </c>
      <c r="R26" s="22">
        <v>0</v>
      </c>
      <c r="S26" s="22"/>
    </row>
    <row r="27" spans="1:19" ht="15" customHeight="1" x14ac:dyDescent="0.2">
      <c r="A27" s="13">
        <v>0</v>
      </c>
      <c r="B27" s="14" t="s">
        <v>48</v>
      </c>
      <c r="C27" s="20" t="s">
        <v>49</v>
      </c>
      <c r="D27" s="16">
        <v>1487000</v>
      </c>
      <c r="E27" s="16">
        <v>1289070</v>
      </c>
      <c r="F27" s="16">
        <v>98000</v>
      </c>
      <c r="G27" s="16"/>
      <c r="H27" s="16"/>
      <c r="I27" s="16">
        <v>98000</v>
      </c>
      <c r="J27" s="22">
        <f t="shared" si="0"/>
        <v>100</v>
      </c>
      <c r="K27" s="16">
        <v>0</v>
      </c>
      <c r="L27" s="24">
        <f t="shared" si="1"/>
        <v>98000</v>
      </c>
      <c r="M27" s="25"/>
      <c r="N27" s="22">
        <v>0</v>
      </c>
      <c r="O27" s="22">
        <v>1702609.71</v>
      </c>
      <c r="P27" s="22">
        <v>1702609.71</v>
      </c>
      <c r="Q27" s="22">
        <v>0</v>
      </c>
      <c r="R27" s="22">
        <v>0</v>
      </c>
      <c r="S27" s="22"/>
    </row>
    <row r="28" spans="1:19" s="19" customFormat="1" ht="15" customHeight="1" x14ac:dyDescent="0.2">
      <c r="A28" s="20"/>
      <c r="B28" s="21" t="s">
        <v>99</v>
      </c>
      <c r="C28" s="20" t="s">
        <v>100</v>
      </c>
      <c r="D28" s="22">
        <v>0</v>
      </c>
      <c r="E28" s="22"/>
      <c r="F28" s="22"/>
      <c r="G28" s="22"/>
      <c r="H28" s="22"/>
      <c r="I28" s="22"/>
      <c r="J28" s="22"/>
      <c r="K28" s="22">
        <v>256544</v>
      </c>
      <c r="L28" s="24">
        <f t="shared" si="1"/>
        <v>-256544</v>
      </c>
      <c r="M28" s="25">
        <f t="shared" si="2"/>
        <v>0</v>
      </c>
      <c r="N28" s="22"/>
      <c r="O28" s="22"/>
      <c r="P28" s="22"/>
      <c r="Q28" s="22"/>
      <c r="R28" s="22"/>
      <c r="S28" s="22"/>
    </row>
    <row r="29" spans="1:19" ht="15" customHeight="1" x14ac:dyDescent="0.2">
      <c r="A29" s="13">
        <v>0</v>
      </c>
      <c r="B29" s="14" t="s">
        <v>50</v>
      </c>
      <c r="C29" s="20" t="s">
        <v>51</v>
      </c>
      <c r="D29" s="16">
        <v>0</v>
      </c>
      <c r="E29" s="16">
        <v>2986373</v>
      </c>
      <c r="F29" s="16">
        <v>2986373</v>
      </c>
      <c r="G29" s="16"/>
      <c r="H29" s="16"/>
      <c r="I29" s="16">
        <v>0</v>
      </c>
      <c r="J29" s="22">
        <f t="shared" si="0"/>
        <v>0</v>
      </c>
      <c r="K29" s="16">
        <v>0</v>
      </c>
      <c r="L29" s="24">
        <f t="shared" si="1"/>
        <v>0</v>
      </c>
      <c r="M29" s="25"/>
      <c r="N29" s="22">
        <v>288563</v>
      </c>
      <c r="O29" s="22">
        <v>288563</v>
      </c>
      <c r="P29" s="22">
        <v>168328.41666666672</v>
      </c>
      <c r="Q29" s="22">
        <v>0</v>
      </c>
      <c r="R29" s="22">
        <v>0</v>
      </c>
      <c r="S29" s="22"/>
    </row>
    <row r="30" spans="1:19" ht="15" customHeight="1" x14ac:dyDescent="0.2">
      <c r="A30" s="13">
        <v>1</v>
      </c>
      <c r="B30" s="14" t="s">
        <v>52</v>
      </c>
      <c r="C30" s="20" t="s">
        <v>53</v>
      </c>
      <c r="D30" s="16">
        <v>450000</v>
      </c>
      <c r="E30" s="16">
        <v>6552841.5599999996</v>
      </c>
      <c r="F30" s="16">
        <v>6365341.5599999996</v>
      </c>
      <c r="G30" s="16"/>
      <c r="H30" s="16"/>
      <c r="I30" s="16">
        <v>7105437.6099999994</v>
      </c>
      <c r="J30" s="22">
        <f t="shared" si="0"/>
        <v>111.62696523075503</v>
      </c>
      <c r="K30" s="29">
        <v>448862.47</v>
      </c>
      <c r="L30" s="24">
        <f t="shared" si="1"/>
        <v>6656575.1399999997</v>
      </c>
      <c r="M30" s="25">
        <f t="shared" si="2"/>
        <v>1582.9876821735618</v>
      </c>
      <c r="N30" s="22">
        <v>242360</v>
      </c>
      <c r="O30" s="22">
        <v>242360</v>
      </c>
      <c r="P30" s="22">
        <v>141376.66666666666</v>
      </c>
      <c r="Q30" s="22">
        <v>0</v>
      </c>
      <c r="R30" s="22">
        <v>0</v>
      </c>
      <c r="S30" s="22"/>
    </row>
    <row r="31" spans="1:19" ht="15" customHeight="1" x14ac:dyDescent="0.2">
      <c r="A31" s="13">
        <v>0</v>
      </c>
      <c r="B31" s="14" t="s">
        <v>54</v>
      </c>
      <c r="C31" s="20" t="s">
        <v>55</v>
      </c>
      <c r="D31" s="16">
        <v>450000</v>
      </c>
      <c r="E31" s="16">
        <v>450000</v>
      </c>
      <c r="F31" s="16">
        <v>262500</v>
      </c>
      <c r="G31" s="16"/>
      <c r="H31" s="16"/>
      <c r="I31" s="16">
        <v>1002596.05</v>
      </c>
      <c r="J31" s="22">
        <f t="shared" si="0"/>
        <v>381.94135238095242</v>
      </c>
      <c r="K31" s="22">
        <v>448862.47</v>
      </c>
      <c r="L31" s="24">
        <f t="shared" si="1"/>
        <v>553733.58000000007</v>
      </c>
      <c r="M31" s="25">
        <f t="shared" si="2"/>
        <v>223.36375103937743</v>
      </c>
      <c r="N31" s="22">
        <v>4716</v>
      </c>
      <c r="O31" s="22">
        <v>4716</v>
      </c>
      <c r="P31" s="22">
        <v>2751</v>
      </c>
      <c r="Q31" s="22">
        <v>0</v>
      </c>
      <c r="R31" s="22">
        <v>0</v>
      </c>
      <c r="S31" s="22"/>
    </row>
    <row r="32" spans="1:19" ht="15" customHeight="1" x14ac:dyDescent="0.2">
      <c r="A32" s="13">
        <v>0</v>
      </c>
      <c r="B32" s="14" t="s">
        <v>56</v>
      </c>
      <c r="C32" s="20" t="s">
        <v>57</v>
      </c>
      <c r="D32" s="16">
        <v>0</v>
      </c>
      <c r="E32" s="16">
        <v>6102841.5599999996</v>
      </c>
      <c r="F32" s="16">
        <v>6102841.5599999996</v>
      </c>
      <c r="G32" s="16"/>
      <c r="H32" s="16"/>
      <c r="I32" s="16">
        <v>6102841.5599999996</v>
      </c>
      <c r="J32" s="22">
        <f t="shared" si="0"/>
        <v>100</v>
      </c>
      <c r="K32" s="16">
        <v>0</v>
      </c>
      <c r="L32" s="24">
        <f t="shared" si="1"/>
        <v>6102841.5599999996</v>
      </c>
      <c r="M32" s="25"/>
      <c r="N32" s="22">
        <v>9009</v>
      </c>
      <c r="O32" s="22">
        <v>9009</v>
      </c>
      <c r="P32" s="22">
        <v>5255.25</v>
      </c>
      <c r="Q32" s="22">
        <v>0</v>
      </c>
      <c r="R32" s="22">
        <v>0</v>
      </c>
      <c r="S32" s="22"/>
    </row>
    <row r="33" spans="1:19" ht="15" customHeight="1" x14ac:dyDescent="0.2">
      <c r="A33" s="13">
        <v>1</v>
      </c>
      <c r="B33" s="14" t="s">
        <v>58</v>
      </c>
      <c r="C33" s="20" t="s">
        <v>59</v>
      </c>
      <c r="D33" s="16">
        <v>303480</v>
      </c>
      <c r="E33" s="16">
        <v>303480</v>
      </c>
      <c r="F33" s="16">
        <v>177030</v>
      </c>
      <c r="G33" s="16"/>
      <c r="H33" s="16"/>
      <c r="I33" s="16">
        <v>95550.81</v>
      </c>
      <c r="J33" s="22">
        <f t="shared" si="0"/>
        <v>53.974360277918997</v>
      </c>
      <c r="K33" s="29">
        <v>156604.03</v>
      </c>
      <c r="L33" s="24">
        <f t="shared" si="1"/>
        <v>-61053.22</v>
      </c>
      <c r="M33" s="25">
        <f t="shared" si="2"/>
        <v>61.014272748919673</v>
      </c>
      <c r="N33" s="22">
        <v>32478</v>
      </c>
      <c r="O33" s="22">
        <v>32478</v>
      </c>
      <c r="P33" s="22">
        <v>18945.5</v>
      </c>
      <c r="Q33" s="22">
        <v>0</v>
      </c>
      <c r="R33" s="22">
        <v>0</v>
      </c>
      <c r="S33" s="22"/>
    </row>
    <row r="34" spans="1:19" ht="15" customHeight="1" x14ac:dyDescent="0.2">
      <c r="A34" s="13">
        <v>0</v>
      </c>
      <c r="B34" s="14" t="s">
        <v>60</v>
      </c>
      <c r="C34" s="20" t="s">
        <v>61</v>
      </c>
      <c r="D34" s="16">
        <v>252400</v>
      </c>
      <c r="E34" s="16">
        <v>252400</v>
      </c>
      <c r="F34" s="16">
        <v>147233.33333333334</v>
      </c>
      <c r="G34" s="16"/>
      <c r="H34" s="16"/>
      <c r="I34" s="16">
        <v>87615</v>
      </c>
      <c r="J34" s="22">
        <f t="shared" si="0"/>
        <v>59.507584333257867</v>
      </c>
      <c r="K34" s="22">
        <v>78884</v>
      </c>
      <c r="L34" s="24">
        <f t="shared" si="1"/>
        <v>8731</v>
      </c>
      <c r="M34" s="25">
        <f t="shared" si="2"/>
        <v>111.06815070229705</v>
      </c>
      <c r="N34" s="22">
        <v>2061900</v>
      </c>
      <c r="O34" s="22">
        <v>12114819</v>
      </c>
      <c r="P34" s="22">
        <v>11531519</v>
      </c>
      <c r="Q34" s="22">
        <v>5913471.1600000001</v>
      </c>
      <c r="R34" s="22">
        <v>0</v>
      </c>
      <c r="S34" s="22"/>
    </row>
    <row r="35" spans="1:19" ht="15" customHeight="1" x14ac:dyDescent="0.2">
      <c r="A35" s="13">
        <v>0</v>
      </c>
      <c r="B35" s="14" t="s">
        <v>62</v>
      </c>
      <c r="C35" s="20" t="s">
        <v>63</v>
      </c>
      <c r="D35" s="16">
        <v>6800</v>
      </c>
      <c r="E35" s="16">
        <v>6800</v>
      </c>
      <c r="F35" s="16">
        <v>3966.6666666666665</v>
      </c>
      <c r="G35" s="16"/>
      <c r="H35" s="16"/>
      <c r="I35" s="16">
        <v>0</v>
      </c>
      <c r="J35" s="22">
        <f t="shared" si="0"/>
        <v>0</v>
      </c>
      <c r="K35" s="22">
        <v>4900</v>
      </c>
      <c r="L35" s="24">
        <f t="shared" si="1"/>
        <v>-4900</v>
      </c>
      <c r="M35" s="25">
        <f t="shared" si="2"/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/>
    </row>
    <row r="36" spans="1:19" ht="15" customHeight="1" x14ac:dyDescent="0.2">
      <c r="A36" s="13">
        <v>0</v>
      </c>
      <c r="B36" s="14" t="s">
        <v>64</v>
      </c>
      <c r="C36" s="20" t="s">
        <v>65</v>
      </c>
      <c r="D36" s="16">
        <v>9009</v>
      </c>
      <c r="E36" s="16">
        <v>9009</v>
      </c>
      <c r="F36" s="16">
        <v>5255.25</v>
      </c>
      <c r="G36" s="16"/>
      <c r="H36" s="16"/>
      <c r="I36" s="16">
        <v>0</v>
      </c>
      <c r="J36" s="22">
        <f t="shared" si="0"/>
        <v>0</v>
      </c>
      <c r="K36" s="22">
        <v>980</v>
      </c>
      <c r="L36" s="24">
        <f t="shared" si="1"/>
        <v>-980</v>
      </c>
      <c r="M36" s="25">
        <f t="shared" si="2"/>
        <v>0</v>
      </c>
      <c r="N36" s="22">
        <v>1030000</v>
      </c>
      <c r="O36" s="22">
        <v>1729000</v>
      </c>
      <c r="P36" s="22">
        <v>1675500</v>
      </c>
      <c r="Q36" s="22">
        <v>0</v>
      </c>
      <c r="R36" s="22">
        <v>0</v>
      </c>
      <c r="S36" s="22"/>
    </row>
    <row r="37" spans="1:19" ht="15" customHeight="1" x14ac:dyDescent="0.2">
      <c r="A37" s="13">
        <v>0</v>
      </c>
      <c r="B37" s="14" t="s">
        <v>66</v>
      </c>
      <c r="C37" s="20" t="s">
        <v>67</v>
      </c>
      <c r="D37" s="16">
        <v>35271</v>
      </c>
      <c r="E37" s="16">
        <v>35271</v>
      </c>
      <c r="F37" s="16">
        <v>20574.75</v>
      </c>
      <c r="G37" s="16"/>
      <c r="H37" s="16"/>
      <c r="I37" s="16">
        <v>7935.81</v>
      </c>
      <c r="J37" s="22">
        <f t="shared" si="0"/>
        <v>38.570626617577375</v>
      </c>
      <c r="K37" s="22">
        <v>71840.03</v>
      </c>
      <c r="L37" s="24">
        <f t="shared" si="1"/>
        <v>-63904.22</v>
      </c>
      <c r="M37" s="25">
        <f t="shared" si="2"/>
        <v>11.046501511761619</v>
      </c>
      <c r="N37" s="22">
        <v>0</v>
      </c>
      <c r="O37" s="22">
        <v>3009610</v>
      </c>
      <c r="P37" s="22">
        <v>3009610</v>
      </c>
      <c r="Q37" s="22">
        <v>408678.93</v>
      </c>
      <c r="R37" s="22">
        <v>0</v>
      </c>
      <c r="S37" s="22"/>
    </row>
    <row r="38" spans="1:19" ht="15" customHeight="1" x14ac:dyDescent="0.2">
      <c r="A38" s="13">
        <v>1</v>
      </c>
      <c r="B38" s="14" t="s">
        <v>68</v>
      </c>
      <c r="C38" s="20" t="s">
        <v>69</v>
      </c>
      <c r="D38" s="16">
        <v>22873080</v>
      </c>
      <c r="E38" s="16">
        <v>20206280</v>
      </c>
      <c r="F38" s="16">
        <v>11742000</v>
      </c>
      <c r="G38" s="16"/>
      <c r="H38" s="16"/>
      <c r="I38" s="16">
        <v>4788672.2799999993</v>
      </c>
      <c r="J38" s="22">
        <f t="shared" si="0"/>
        <v>40.782424459206261</v>
      </c>
      <c r="K38" s="29">
        <v>9772204.2300000004</v>
      </c>
      <c r="L38" s="24">
        <f t="shared" si="1"/>
        <v>-4983531.9500000011</v>
      </c>
      <c r="M38" s="25">
        <f t="shared" si="2"/>
        <v>49.002990188222853</v>
      </c>
      <c r="N38" s="22">
        <v>0</v>
      </c>
      <c r="O38" s="22">
        <v>5356510</v>
      </c>
      <c r="P38" s="22">
        <v>5356510</v>
      </c>
      <c r="Q38" s="22">
        <v>5264625.2300000004</v>
      </c>
      <c r="R38" s="22">
        <v>0</v>
      </c>
      <c r="S38" s="22"/>
    </row>
    <row r="39" spans="1:19" ht="15" customHeight="1" x14ac:dyDescent="0.2">
      <c r="A39" s="13">
        <v>0</v>
      </c>
      <c r="B39" s="14" t="s">
        <v>70</v>
      </c>
      <c r="C39" s="20" t="s">
        <v>71</v>
      </c>
      <c r="D39" s="16">
        <v>0</v>
      </c>
      <c r="E39" s="16">
        <v>0</v>
      </c>
      <c r="F39" s="16">
        <v>0</v>
      </c>
      <c r="G39" s="16"/>
      <c r="H39" s="16"/>
      <c r="I39" s="16">
        <v>3195290.5999999996</v>
      </c>
      <c r="J39" s="22"/>
      <c r="K39" s="22">
        <v>3858733.07</v>
      </c>
      <c r="L39" s="24">
        <f t="shared" si="1"/>
        <v>-663442.4700000002</v>
      </c>
      <c r="M39" s="25">
        <f t="shared" si="2"/>
        <v>82.806728064245178</v>
      </c>
      <c r="N39" s="22">
        <v>0</v>
      </c>
      <c r="O39" s="22">
        <v>987799</v>
      </c>
      <c r="P39" s="22">
        <v>987799</v>
      </c>
      <c r="Q39" s="22">
        <v>46167</v>
      </c>
      <c r="R39" s="22">
        <v>0</v>
      </c>
      <c r="S39" s="22"/>
    </row>
    <row r="40" spans="1:19" ht="15" customHeight="1" x14ac:dyDescent="0.2">
      <c r="A40" s="13">
        <v>0</v>
      </c>
      <c r="B40" s="14" t="s">
        <v>72</v>
      </c>
      <c r="C40" s="20" t="s">
        <v>73</v>
      </c>
      <c r="D40" s="16">
        <v>979200</v>
      </c>
      <c r="E40" s="16">
        <v>1837900</v>
      </c>
      <c r="F40" s="16">
        <v>1837900</v>
      </c>
      <c r="G40" s="16"/>
      <c r="H40" s="16"/>
      <c r="I40" s="16">
        <v>993968.51</v>
      </c>
      <c r="J40" s="22">
        <f t="shared" si="0"/>
        <v>54.081751455465479</v>
      </c>
      <c r="K40" s="16">
        <v>0</v>
      </c>
      <c r="L40" s="24">
        <f t="shared" si="1"/>
        <v>993968.51</v>
      </c>
      <c r="M40" s="25"/>
      <c r="N40" s="22">
        <v>1031900</v>
      </c>
      <c r="O40" s="22">
        <v>1031900</v>
      </c>
      <c r="P40" s="22">
        <v>502100</v>
      </c>
      <c r="Q40" s="22">
        <v>194000</v>
      </c>
      <c r="R40" s="22">
        <v>0</v>
      </c>
      <c r="S40" s="22"/>
    </row>
    <row r="41" spans="1:19" s="19" customFormat="1" ht="15" customHeight="1" x14ac:dyDescent="0.2">
      <c r="A41" s="20"/>
      <c r="B41" s="21" t="s">
        <v>101</v>
      </c>
      <c r="C41" s="20" t="s">
        <v>102</v>
      </c>
      <c r="D41" s="22">
        <v>0</v>
      </c>
      <c r="E41" s="22"/>
      <c r="F41" s="22"/>
      <c r="G41" s="22"/>
      <c r="H41" s="22"/>
      <c r="I41" s="22"/>
      <c r="J41" s="22"/>
      <c r="K41" s="22">
        <v>408678.93</v>
      </c>
      <c r="L41" s="24">
        <f t="shared" si="1"/>
        <v>-408678.93</v>
      </c>
      <c r="M41" s="25">
        <f t="shared" si="2"/>
        <v>0</v>
      </c>
      <c r="N41" s="22"/>
      <c r="O41" s="22"/>
      <c r="P41" s="22"/>
      <c r="Q41" s="22"/>
      <c r="R41" s="22"/>
      <c r="S41" s="22"/>
    </row>
    <row r="42" spans="1:19" ht="15" customHeight="1" x14ac:dyDescent="0.2">
      <c r="A42" s="13">
        <v>0</v>
      </c>
      <c r="B42" s="14" t="s">
        <v>74</v>
      </c>
      <c r="C42" s="20" t="s">
        <v>75</v>
      </c>
      <c r="D42" s="16">
        <v>0</v>
      </c>
      <c r="E42" s="16">
        <v>2204000</v>
      </c>
      <c r="F42" s="16">
        <v>2204000</v>
      </c>
      <c r="G42" s="16"/>
      <c r="H42" s="16"/>
      <c r="I42" s="16">
        <v>484075.17</v>
      </c>
      <c r="J42" s="22">
        <f t="shared" si="0"/>
        <v>21.963483212341199</v>
      </c>
      <c r="K42" s="16">
        <v>0</v>
      </c>
      <c r="L42" s="24">
        <f t="shared" si="1"/>
        <v>484075.17</v>
      </c>
      <c r="M42" s="25"/>
      <c r="N42" s="22">
        <v>0</v>
      </c>
      <c r="O42" s="22">
        <v>1113750</v>
      </c>
      <c r="P42" s="22">
        <v>1113750</v>
      </c>
      <c r="Q42" s="22">
        <v>1113750</v>
      </c>
      <c r="R42" s="22">
        <v>0</v>
      </c>
      <c r="S42" s="22"/>
    </row>
    <row r="43" spans="1:19" s="19" customFormat="1" ht="15" customHeight="1" x14ac:dyDescent="0.2">
      <c r="A43" s="20"/>
      <c r="B43" s="21" t="s">
        <v>103</v>
      </c>
      <c r="C43" s="20" t="s">
        <v>104</v>
      </c>
      <c r="D43" s="22">
        <v>0</v>
      </c>
      <c r="E43" s="22"/>
      <c r="F43" s="22"/>
      <c r="G43" s="22"/>
      <c r="H43" s="22"/>
      <c r="I43" s="22"/>
      <c r="J43" s="22"/>
      <c r="K43" s="22">
        <v>5264625.2300000004</v>
      </c>
      <c r="L43" s="24">
        <f t="shared" si="1"/>
        <v>-5264625.2300000004</v>
      </c>
      <c r="M43" s="25">
        <f t="shared" si="2"/>
        <v>0</v>
      </c>
      <c r="N43" s="22"/>
      <c r="O43" s="22"/>
      <c r="P43" s="22"/>
      <c r="Q43" s="22"/>
      <c r="R43" s="22"/>
      <c r="S43" s="22"/>
    </row>
    <row r="44" spans="1:19" ht="15" customHeight="1" x14ac:dyDescent="0.2">
      <c r="A44" s="13">
        <v>0</v>
      </c>
      <c r="B44" s="14" t="s">
        <v>76</v>
      </c>
      <c r="C44" s="20" t="s">
        <v>77</v>
      </c>
      <c r="D44" s="16">
        <v>19593880</v>
      </c>
      <c r="E44" s="16">
        <v>11803880</v>
      </c>
      <c r="F44" s="16">
        <v>4900000</v>
      </c>
      <c r="G44" s="16"/>
      <c r="H44" s="16"/>
      <c r="I44" s="16">
        <v>0</v>
      </c>
      <c r="J44" s="22">
        <f t="shared" si="0"/>
        <v>0</v>
      </c>
      <c r="K44" s="16">
        <v>0</v>
      </c>
      <c r="L44" s="24">
        <f t="shared" si="1"/>
        <v>0</v>
      </c>
      <c r="M44" s="25"/>
      <c r="N44" s="22">
        <v>0</v>
      </c>
      <c r="O44" s="22">
        <v>313750</v>
      </c>
      <c r="P44" s="22">
        <v>313750</v>
      </c>
      <c r="Q44" s="22">
        <v>313750</v>
      </c>
      <c r="R44" s="22">
        <v>0</v>
      </c>
      <c r="S44" s="22"/>
    </row>
    <row r="45" spans="1:19" ht="15" customHeight="1" x14ac:dyDescent="0.2">
      <c r="A45" s="13">
        <v>0</v>
      </c>
      <c r="B45" s="14" t="s">
        <v>78</v>
      </c>
      <c r="C45" s="20" t="s">
        <v>79</v>
      </c>
      <c r="D45" s="16">
        <v>0</v>
      </c>
      <c r="E45" s="16">
        <v>1860500</v>
      </c>
      <c r="F45" s="16">
        <v>1860500</v>
      </c>
      <c r="G45" s="16"/>
      <c r="H45" s="16"/>
      <c r="I45" s="16">
        <v>115338</v>
      </c>
      <c r="J45" s="22">
        <f t="shared" si="0"/>
        <v>6.1993012631013169</v>
      </c>
      <c r="K45" s="22">
        <v>46167</v>
      </c>
      <c r="L45" s="24">
        <f t="shared" si="1"/>
        <v>69171</v>
      </c>
      <c r="M45" s="25">
        <f t="shared" si="2"/>
        <v>249.82779907726299</v>
      </c>
      <c r="N45" s="22">
        <v>0</v>
      </c>
      <c r="O45" s="22">
        <v>800000</v>
      </c>
      <c r="P45" s="22">
        <v>800000</v>
      </c>
      <c r="Q45" s="22">
        <v>800000</v>
      </c>
      <c r="R45" s="22">
        <v>0</v>
      </c>
      <c r="S45" s="22"/>
    </row>
    <row r="46" spans="1:19" ht="15" customHeight="1" x14ac:dyDescent="0.2">
      <c r="A46" s="13">
        <v>0</v>
      </c>
      <c r="B46" s="14" t="s">
        <v>80</v>
      </c>
      <c r="C46" s="20" t="s">
        <v>81</v>
      </c>
      <c r="D46" s="16">
        <v>2300000</v>
      </c>
      <c r="E46" s="16">
        <v>1800000</v>
      </c>
      <c r="F46" s="16">
        <v>239600</v>
      </c>
      <c r="G46" s="16"/>
      <c r="H46" s="16"/>
      <c r="I46" s="16">
        <v>0</v>
      </c>
      <c r="J46" s="22">
        <f t="shared" si="0"/>
        <v>0</v>
      </c>
      <c r="K46" s="22">
        <v>194000</v>
      </c>
      <c r="L46" s="24">
        <f t="shared" si="1"/>
        <v>-194000</v>
      </c>
      <c r="M46" s="25">
        <f t="shared" si="2"/>
        <v>0</v>
      </c>
      <c r="N46" s="22">
        <v>6705115</v>
      </c>
      <c r="O46" s="22">
        <v>34172283.710000001</v>
      </c>
      <c r="P46" s="22">
        <v>29099119.460000005</v>
      </c>
      <c r="Q46" s="22">
        <v>8407046.5</v>
      </c>
      <c r="R46" s="22">
        <v>0</v>
      </c>
      <c r="S46" s="22"/>
    </row>
    <row r="47" spans="1:19" ht="15" customHeight="1" x14ac:dyDescent="0.2">
      <c r="A47" s="13">
        <v>0</v>
      </c>
      <c r="B47" s="14" t="s">
        <v>82</v>
      </c>
      <c r="C47" s="20" t="s">
        <v>83</v>
      </c>
      <c r="D47" s="16">
        <v>0</v>
      </c>
      <c r="E47" s="16">
        <v>700000</v>
      </c>
      <c r="F47" s="16">
        <v>700000</v>
      </c>
      <c r="G47" s="16"/>
      <c r="H47" s="16"/>
      <c r="I47" s="16">
        <v>0</v>
      </c>
      <c r="J47" s="22">
        <f t="shared" si="0"/>
        <v>0</v>
      </c>
      <c r="K47" s="16">
        <v>0</v>
      </c>
      <c r="L47" s="24">
        <f t="shared" si="1"/>
        <v>0</v>
      </c>
      <c r="M47" s="25"/>
      <c r="N47" s="17"/>
      <c r="O47" s="17"/>
      <c r="P47" s="17"/>
      <c r="Q47" s="17"/>
      <c r="R47" s="6"/>
    </row>
    <row r="48" spans="1:19" ht="15" customHeight="1" x14ac:dyDescent="0.2">
      <c r="A48" s="13">
        <v>1</v>
      </c>
      <c r="B48" s="14" t="s">
        <v>84</v>
      </c>
      <c r="C48" s="20" t="s">
        <v>85</v>
      </c>
      <c r="D48" s="16">
        <v>0</v>
      </c>
      <c r="E48" s="16">
        <v>2450000</v>
      </c>
      <c r="F48" s="16">
        <v>2450000</v>
      </c>
      <c r="G48" s="16"/>
      <c r="H48" s="16"/>
      <c r="I48" s="16">
        <v>1950000</v>
      </c>
      <c r="J48" s="22">
        <f t="shared" si="0"/>
        <v>79.591836734693871</v>
      </c>
      <c r="K48" s="29">
        <v>1113750</v>
      </c>
      <c r="L48" s="24">
        <f t="shared" si="1"/>
        <v>836250</v>
      </c>
      <c r="M48" s="25">
        <f t="shared" si="2"/>
        <v>175.08417508417509</v>
      </c>
      <c r="N48" s="17"/>
      <c r="O48" s="17"/>
      <c r="P48" s="17"/>
      <c r="Q48" s="17"/>
      <c r="R48" s="6"/>
    </row>
    <row r="49" spans="1:18" ht="15" customHeight="1" x14ac:dyDescent="0.2">
      <c r="A49" s="13">
        <v>0</v>
      </c>
      <c r="B49" s="14" t="s">
        <v>86</v>
      </c>
      <c r="C49" s="20" t="s">
        <v>87</v>
      </c>
      <c r="D49" s="16">
        <v>0</v>
      </c>
      <c r="E49" s="16">
        <v>500000</v>
      </c>
      <c r="F49" s="16">
        <v>500000</v>
      </c>
      <c r="G49" s="16"/>
      <c r="H49" s="16"/>
      <c r="I49" s="16">
        <v>0</v>
      </c>
      <c r="J49" s="22">
        <f t="shared" si="0"/>
        <v>0</v>
      </c>
      <c r="K49" s="22">
        <v>313750</v>
      </c>
      <c r="L49" s="24">
        <f t="shared" si="1"/>
        <v>-313750</v>
      </c>
      <c r="M49" s="25">
        <f t="shared" si="2"/>
        <v>0</v>
      </c>
      <c r="N49" s="17"/>
      <c r="O49" s="17"/>
      <c r="P49" s="17"/>
      <c r="Q49" s="17"/>
      <c r="R49" s="6"/>
    </row>
    <row r="50" spans="1:18" ht="15" customHeight="1" x14ac:dyDescent="0.2">
      <c r="A50" s="13">
        <v>0</v>
      </c>
      <c r="B50" s="14" t="s">
        <v>88</v>
      </c>
      <c r="C50" s="20" t="s">
        <v>89</v>
      </c>
      <c r="D50" s="16">
        <v>0</v>
      </c>
      <c r="E50" s="16">
        <v>1950000</v>
      </c>
      <c r="F50" s="16">
        <v>1950000</v>
      </c>
      <c r="G50" s="16"/>
      <c r="H50" s="16"/>
      <c r="I50" s="16">
        <v>1950000</v>
      </c>
      <c r="J50" s="22">
        <f t="shared" si="0"/>
        <v>100</v>
      </c>
      <c r="K50" s="22">
        <v>800000</v>
      </c>
      <c r="L50" s="24">
        <f t="shared" si="1"/>
        <v>1150000</v>
      </c>
      <c r="M50" s="25">
        <f t="shared" si="2"/>
        <v>243.75</v>
      </c>
      <c r="N50" s="17"/>
      <c r="O50" s="17"/>
      <c r="P50" s="17"/>
      <c r="Q50" s="17"/>
      <c r="R50" s="6"/>
    </row>
    <row r="51" spans="1:18" ht="15" customHeight="1" x14ac:dyDescent="0.2">
      <c r="A51" s="13">
        <v>1</v>
      </c>
      <c r="B51" s="14" t="s">
        <v>90</v>
      </c>
      <c r="C51" s="15" t="s">
        <v>91</v>
      </c>
      <c r="D51" s="16">
        <v>34693525</v>
      </c>
      <c r="E51" s="16">
        <v>52357757.560000002</v>
      </c>
      <c r="F51" s="16">
        <v>40558747.810000002</v>
      </c>
      <c r="G51" s="16"/>
      <c r="H51" s="16"/>
      <c r="I51" s="16">
        <v>26955968.600000005</v>
      </c>
      <c r="J51" s="22">
        <f t="shared" si="0"/>
        <v>66.461540494980099</v>
      </c>
      <c r="K51" s="16">
        <f>K7+K16+K30+K33+K38+K48</f>
        <v>16851357.57</v>
      </c>
      <c r="L51" s="24">
        <f t="shared" si="1"/>
        <v>10104611.030000005</v>
      </c>
      <c r="M51" s="25">
        <f t="shared" si="2"/>
        <v>159.96318687100296</v>
      </c>
      <c r="N51" s="17"/>
      <c r="O51" s="17"/>
      <c r="P51" s="17"/>
      <c r="Q51" s="17"/>
      <c r="R51" s="6"/>
    </row>
    <row r="53" spans="1:18" x14ac:dyDescent="0.2">
      <c r="B53" s="10"/>
      <c r="C53" s="8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</row>
    <row r="61" spans="1:18" hidden="1" x14ac:dyDescent="0.2"/>
  </sheetData>
  <mergeCells count="3">
    <mergeCell ref="B2:Q2"/>
    <mergeCell ref="B3:Q3"/>
    <mergeCell ref="B1:C1"/>
  </mergeCells>
  <conditionalFormatting sqref="B7:B14 B16:B20 B22:B27 B29:B40 B42 B44:B51">
    <cfRule type="expression" dxfId="131" priority="94" stopIfTrue="1">
      <formula>A7=1</formula>
    </cfRule>
    <cfRule type="expression" dxfId="130" priority="95" stopIfTrue="1">
      <formula>A7=2</formula>
    </cfRule>
    <cfRule type="expression" dxfId="129" priority="96" stopIfTrue="1">
      <formula>A7=3</formula>
    </cfRule>
  </conditionalFormatting>
  <conditionalFormatting sqref="C7:C14 C16:C20 C22:C27 C29:C40 C42 C44:C51">
    <cfRule type="expression" dxfId="128" priority="97" stopIfTrue="1">
      <formula>A7=1</formula>
    </cfRule>
    <cfRule type="expression" dxfId="127" priority="98" stopIfTrue="1">
      <formula>A7=2</formula>
    </cfRule>
    <cfRule type="expression" dxfId="126" priority="99" stopIfTrue="1">
      <formula>A7=3</formula>
    </cfRule>
  </conditionalFormatting>
  <conditionalFormatting sqref="D7:D51">
    <cfRule type="expression" dxfId="125" priority="100" stopIfTrue="1">
      <formula>A7=1</formula>
    </cfRule>
    <cfRule type="expression" dxfId="124" priority="101" stopIfTrue="1">
      <formula>A7=2</formula>
    </cfRule>
    <cfRule type="expression" dxfId="123" priority="102" stopIfTrue="1">
      <formula>A7=3</formula>
    </cfRule>
  </conditionalFormatting>
  <conditionalFormatting sqref="E7:E51">
    <cfRule type="expression" dxfId="122" priority="103" stopIfTrue="1">
      <formula>A7=1</formula>
    </cfRule>
    <cfRule type="expression" dxfId="121" priority="104" stopIfTrue="1">
      <formula>A7=2</formula>
    </cfRule>
    <cfRule type="expression" dxfId="120" priority="105" stopIfTrue="1">
      <formula>A7=3</formula>
    </cfRule>
  </conditionalFormatting>
  <conditionalFormatting sqref="F7:F51">
    <cfRule type="expression" dxfId="119" priority="106" stopIfTrue="1">
      <formula>A7=1</formula>
    </cfRule>
    <cfRule type="expression" dxfId="118" priority="107" stopIfTrue="1">
      <formula>A7=2</formula>
    </cfRule>
    <cfRule type="expression" dxfId="117" priority="108" stopIfTrue="1">
      <formula>A7=3</formula>
    </cfRule>
  </conditionalFormatting>
  <conditionalFormatting sqref="G7:G51">
    <cfRule type="expression" dxfId="116" priority="109" stopIfTrue="1">
      <formula>A7=1</formula>
    </cfRule>
    <cfRule type="expression" dxfId="115" priority="110" stopIfTrue="1">
      <formula>A7=2</formula>
    </cfRule>
    <cfRule type="expression" dxfId="114" priority="111" stopIfTrue="1">
      <formula>A7=3</formula>
    </cfRule>
  </conditionalFormatting>
  <conditionalFormatting sqref="H7:H51">
    <cfRule type="expression" dxfId="113" priority="112" stopIfTrue="1">
      <formula>A7=1</formula>
    </cfRule>
    <cfRule type="expression" dxfId="112" priority="113" stopIfTrue="1">
      <formula>A7=2</formula>
    </cfRule>
    <cfRule type="expression" dxfId="111" priority="114" stopIfTrue="1">
      <formula>A7=3</formula>
    </cfRule>
  </conditionalFormatting>
  <conditionalFormatting sqref="I7:I51">
    <cfRule type="expression" dxfId="110" priority="115" stopIfTrue="1">
      <formula>A7=1</formula>
    </cfRule>
    <cfRule type="expression" dxfId="109" priority="116" stopIfTrue="1">
      <formula>A7=2</formula>
    </cfRule>
    <cfRule type="expression" dxfId="108" priority="117" stopIfTrue="1">
      <formula>A7=3</formula>
    </cfRule>
  </conditionalFormatting>
  <conditionalFormatting sqref="J7:J51">
    <cfRule type="expression" dxfId="107" priority="118" stopIfTrue="1">
      <formula>A7=1</formula>
    </cfRule>
    <cfRule type="expression" dxfId="106" priority="119" stopIfTrue="1">
      <formula>A7=2</formula>
    </cfRule>
    <cfRule type="expression" dxfId="105" priority="120" stopIfTrue="1">
      <formula>A7=3</formula>
    </cfRule>
  </conditionalFormatting>
  <conditionalFormatting sqref="K11 K14 K22:K27 K29 K32 K40 K42 K47 K44 K51">
    <cfRule type="expression" dxfId="104" priority="121" stopIfTrue="1">
      <formula>A11=1</formula>
    </cfRule>
    <cfRule type="expression" dxfId="103" priority="122" stopIfTrue="1">
      <formula>A11=2</formula>
    </cfRule>
    <cfRule type="expression" dxfId="102" priority="123" stopIfTrue="1">
      <formula>A11=3</formula>
    </cfRule>
  </conditionalFormatting>
  <conditionalFormatting sqref="L7">
    <cfRule type="expression" dxfId="101" priority="124" stopIfTrue="1">
      <formula>A7=1</formula>
    </cfRule>
    <cfRule type="expression" dxfId="100" priority="125" stopIfTrue="1">
      <formula>A7=2</formula>
    </cfRule>
    <cfRule type="expression" dxfId="99" priority="126" stopIfTrue="1">
      <formula>A7=3</formula>
    </cfRule>
  </conditionalFormatting>
  <conditionalFormatting sqref="M7">
    <cfRule type="expression" dxfId="98" priority="127" stopIfTrue="1">
      <formula>A7=1</formula>
    </cfRule>
    <cfRule type="expression" dxfId="97" priority="128" stopIfTrue="1">
      <formula>A7=2</formula>
    </cfRule>
    <cfRule type="expression" dxfId="96" priority="129" stopIfTrue="1">
      <formula>A7=3</formula>
    </cfRule>
  </conditionalFormatting>
  <conditionalFormatting sqref="N7:N51">
    <cfRule type="expression" dxfId="95" priority="130" stopIfTrue="1">
      <formula>A7=1</formula>
    </cfRule>
    <cfRule type="expression" dxfId="94" priority="131" stopIfTrue="1">
      <formula>A7=2</formula>
    </cfRule>
    <cfRule type="expression" dxfId="93" priority="132" stopIfTrue="1">
      <formula>A7=3</formula>
    </cfRule>
  </conditionalFormatting>
  <conditionalFormatting sqref="O7:O51">
    <cfRule type="expression" dxfId="92" priority="133" stopIfTrue="1">
      <formula>A7=1</formula>
    </cfRule>
    <cfRule type="expression" dxfId="91" priority="134" stopIfTrue="1">
      <formula>A7=2</formula>
    </cfRule>
    <cfRule type="expression" dxfId="90" priority="135" stopIfTrue="1">
      <formula>A7=3</formula>
    </cfRule>
  </conditionalFormatting>
  <conditionalFormatting sqref="P7:P51">
    <cfRule type="expression" dxfId="89" priority="136" stopIfTrue="1">
      <formula>A7=1</formula>
    </cfRule>
    <cfRule type="expression" dxfId="88" priority="137" stopIfTrue="1">
      <formula>A7=2</formula>
    </cfRule>
    <cfRule type="expression" dxfId="87" priority="138" stopIfTrue="1">
      <formula>A7=3</formula>
    </cfRule>
  </conditionalFormatting>
  <conditionalFormatting sqref="Q7:Q51">
    <cfRule type="expression" dxfId="86" priority="139" stopIfTrue="1">
      <formula>A7=1</formula>
    </cfRule>
    <cfRule type="expression" dxfId="85" priority="140" stopIfTrue="1">
      <formula>A7=2</formula>
    </cfRule>
    <cfRule type="expression" dxfId="84" priority="141" stopIfTrue="1">
      <formula>A7=3</formula>
    </cfRule>
  </conditionalFormatting>
  <conditionalFormatting sqref="B53:B62">
    <cfRule type="expression" dxfId="83" priority="46" stopIfTrue="1">
      <formula>A53=1</formula>
    </cfRule>
    <cfRule type="expression" dxfId="82" priority="47" stopIfTrue="1">
      <formula>A53=2</formula>
    </cfRule>
    <cfRule type="expression" dxfId="81" priority="48" stopIfTrue="1">
      <formula>A53=3</formula>
    </cfRule>
  </conditionalFormatting>
  <conditionalFormatting sqref="C53:C62">
    <cfRule type="expression" dxfId="80" priority="49" stopIfTrue="1">
      <formula>A53=1</formula>
    </cfRule>
    <cfRule type="expression" dxfId="79" priority="50" stopIfTrue="1">
      <formula>A53=2</formula>
    </cfRule>
    <cfRule type="expression" dxfId="78" priority="51" stopIfTrue="1">
      <formula>A53=3</formula>
    </cfRule>
  </conditionalFormatting>
  <conditionalFormatting sqref="D53:D62">
    <cfRule type="expression" dxfId="77" priority="52" stopIfTrue="1">
      <formula>A53=1</formula>
    </cfRule>
    <cfRule type="expression" dxfId="76" priority="53" stopIfTrue="1">
      <formula>A53=2</formula>
    </cfRule>
    <cfRule type="expression" dxfId="75" priority="54" stopIfTrue="1">
      <formula>A53=3</formula>
    </cfRule>
  </conditionalFormatting>
  <conditionalFormatting sqref="E53:E62">
    <cfRule type="expression" dxfId="74" priority="55" stopIfTrue="1">
      <formula>A53=1</formula>
    </cfRule>
    <cfRule type="expression" dxfId="73" priority="56" stopIfTrue="1">
      <formula>A53=2</formula>
    </cfRule>
    <cfRule type="expression" dxfId="72" priority="57" stopIfTrue="1">
      <formula>A53=3</formula>
    </cfRule>
  </conditionalFormatting>
  <conditionalFormatting sqref="F53:F62">
    <cfRule type="expression" dxfId="71" priority="58" stopIfTrue="1">
      <formula>A53=1</formula>
    </cfRule>
    <cfRule type="expression" dxfId="70" priority="59" stopIfTrue="1">
      <formula>A53=2</formula>
    </cfRule>
    <cfRule type="expression" dxfId="69" priority="60" stopIfTrue="1">
      <formula>A53=3</formula>
    </cfRule>
  </conditionalFormatting>
  <conditionalFormatting sqref="G53:G62">
    <cfRule type="expression" dxfId="68" priority="61" stopIfTrue="1">
      <formula>A53=1</formula>
    </cfRule>
    <cfRule type="expression" dxfId="67" priority="62" stopIfTrue="1">
      <formula>A53=2</formula>
    </cfRule>
    <cfRule type="expression" dxfId="66" priority="63" stopIfTrue="1">
      <formula>A53=3</formula>
    </cfRule>
  </conditionalFormatting>
  <conditionalFormatting sqref="H53:H62">
    <cfRule type="expression" dxfId="65" priority="64" stopIfTrue="1">
      <formula>A53=1</formula>
    </cfRule>
    <cfRule type="expression" dxfId="64" priority="65" stopIfTrue="1">
      <formula>A53=2</formula>
    </cfRule>
    <cfRule type="expression" dxfId="63" priority="66" stopIfTrue="1">
      <formula>A53=3</formula>
    </cfRule>
  </conditionalFormatting>
  <conditionalFormatting sqref="I53:I62">
    <cfRule type="expression" dxfId="62" priority="67" stopIfTrue="1">
      <formula>A53=1</formula>
    </cfRule>
    <cfRule type="expression" dxfId="61" priority="68" stopIfTrue="1">
      <formula>A53=2</formula>
    </cfRule>
    <cfRule type="expression" dxfId="60" priority="69" stopIfTrue="1">
      <formula>A53=3</formula>
    </cfRule>
  </conditionalFormatting>
  <conditionalFormatting sqref="J53:J62">
    <cfRule type="expression" dxfId="59" priority="70" stopIfTrue="1">
      <formula>A53=1</formula>
    </cfRule>
    <cfRule type="expression" dxfId="58" priority="71" stopIfTrue="1">
      <formula>A53=2</formula>
    </cfRule>
    <cfRule type="expression" dxfId="57" priority="72" stopIfTrue="1">
      <formula>A53=3</formula>
    </cfRule>
  </conditionalFormatting>
  <conditionalFormatting sqref="K53:K62">
    <cfRule type="expression" dxfId="56" priority="73" stopIfTrue="1">
      <formula>A53=1</formula>
    </cfRule>
    <cfRule type="expression" dxfId="55" priority="74" stopIfTrue="1">
      <formula>A53=2</formula>
    </cfRule>
    <cfRule type="expression" dxfId="54" priority="75" stopIfTrue="1">
      <formula>A53=3</formula>
    </cfRule>
  </conditionalFormatting>
  <conditionalFormatting sqref="L53:L62">
    <cfRule type="expression" dxfId="53" priority="76" stopIfTrue="1">
      <formula>A53=1</formula>
    </cfRule>
    <cfRule type="expression" dxfId="52" priority="77" stopIfTrue="1">
      <formula>A53=2</formula>
    </cfRule>
    <cfRule type="expression" dxfId="51" priority="78" stopIfTrue="1">
      <formula>A53=3</formula>
    </cfRule>
  </conditionalFormatting>
  <conditionalFormatting sqref="M53:M62">
    <cfRule type="expression" dxfId="50" priority="79" stopIfTrue="1">
      <formula>A53=1</formula>
    </cfRule>
    <cfRule type="expression" dxfId="49" priority="80" stopIfTrue="1">
      <formula>A53=2</formula>
    </cfRule>
    <cfRule type="expression" dxfId="48" priority="81" stopIfTrue="1">
      <formula>A53=3</formula>
    </cfRule>
  </conditionalFormatting>
  <conditionalFormatting sqref="N53:N62">
    <cfRule type="expression" dxfId="47" priority="82" stopIfTrue="1">
      <formula>A53=1</formula>
    </cfRule>
    <cfRule type="expression" dxfId="46" priority="83" stopIfTrue="1">
      <formula>A53=2</formula>
    </cfRule>
    <cfRule type="expression" dxfId="45" priority="84" stopIfTrue="1">
      <formula>A53=3</formula>
    </cfRule>
  </conditionalFormatting>
  <conditionalFormatting sqref="O53:O62">
    <cfRule type="expression" dxfId="44" priority="85" stopIfTrue="1">
      <formula>A53=1</formula>
    </cfRule>
    <cfRule type="expression" dxfId="43" priority="86" stopIfTrue="1">
      <formula>A53=2</formula>
    </cfRule>
    <cfRule type="expression" dxfId="42" priority="87" stopIfTrue="1">
      <formula>A53=3</formula>
    </cfRule>
  </conditionalFormatting>
  <conditionalFormatting sqref="P53:P62">
    <cfRule type="expression" dxfId="41" priority="88" stopIfTrue="1">
      <formula>A53=1</formula>
    </cfRule>
    <cfRule type="expression" dxfId="40" priority="89" stopIfTrue="1">
      <formula>A53=2</formula>
    </cfRule>
    <cfRule type="expression" dxfId="39" priority="90" stopIfTrue="1">
      <formula>A53=3</formula>
    </cfRule>
  </conditionalFormatting>
  <conditionalFormatting sqref="Q53:Q62">
    <cfRule type="expression" dxfId="38" priority="91" stopIfTrue="1">
      <formula>A53=1</formula>
    </cfRule>
    <cfRule type="expression" dxfId="37" priority="92" stopIfTrue="1">
      <formula>A53=2</formula>
    </cfRule>
    <cfRule type="expression" dxfId="36" priority="93" stopIfTrue="1">
      <formula>A53=3</formula>
    </cfRule>
  </conditionalFormatting>
  <conditionalFormatting sqref="B15">
    <cfRule type="expression" dxfId="35" priority="40" stopIfTrue="1">
      <formula>XEU15=1</formula>
    </cfRule>
    <cfRule type="expression" dxfId="34" priority="41" stopIfTrue="1">
      <formula>XEU15=2</formula>
    </cfRule>
    <cfRule type="expression" dxfId="33" priority="42" stopIfTrue="1">
      <formula>XEU15=3</formula>
    </cfRule>
  </conditionalFormatting>
  <conditionalFormatting sqref="C15">
    <cfRule type="expression" dxfId="32" priority="43" stopIfTrue="1">
      <formula>XEU15=1</formula>
    </cfRule>
    <cfRule type="expression" dxfId="31" priority="44" stopIfTrue="1">
      <formula>XEU15=2</formula>
    </cfRule>
    <cfRule type="expression" dxfId="30" priority="45" stopIfTrue="1">
      <formula>XEU15=3</formula>
    </cfRule>
  </conditionalFormatting>
  <conditionalFormatting sqref="B21">
    <cfRule type="expression" dxfId="29" priority="31" stopIfTrue="1">
      <formula>XEU21=1</formula>
    </cfRule>
    <cfRule type="expression" dxfId="28" priority="32" stopIfTrue="1">
      <formula>XEU21=2</formula>
    </cfRule>
    <cfRule type="expression" dxfId="27" priority="33" stopIfTrue="1">
      <formula>XEU21=3</formula>
    </cfRule>
  </conditionalFormatting>
  <conditionalFormatting sqref="C21">
    <cfRule type="expression" dxfId="26" priority="34" stopIfTrue="1">
      <formula>XEU21=1</formula>
    </cfRule>
    <cfRule type="expression" dxfId="25" priority="35" stopIfTrue="1">
      <formula>XEU21=2</formula>
    </cfRule>
    <cfRule type="expression" dxfId="24" priority="36" stopIfTrue="1">
      <formula>XEU21=3</formula>
    </cfRule>
  </conditionalFormatting>
  <conditionalFormatting sqref="B28">
    <cfRule type="expression" dxfId="23" priority="25" stopIfTrue="1">
      <formula>XEU28=1</formula>
    </cfRule>
    <cfRule type="expression" dxfId="22" priority="26" stopIfTrue="1">
      <formula>XEU28=2</formula>
    </cfRule>
    <cfRule type="expression" dxfId="21" priority="27" stopIfTrue="1">
      <formula>XEU28=3</formula>
    </cfRule>
  </conditionalFormatting>
  <conditionalFormatting sqref="C28">
    <cfRule type="expression" dxfId="20" priority="28" stopIfTrue="1">
      <formula>XEU28=1</formula>
    </cfRule>
    <cfRule type="expression" dxfId="19" priority="29" stopIfTrue="1">
      <formula>XEU28=2</formula>
    </cfRule>
    <cfRule type="expression" dxfId="18" priority="30" stopIfTrue="1">
      <formula>XEU28=3</formula>
    </cfRule>
  </conditionalFormatting>
  <conditionalFormatting sqref="B41">
    <cfRule type="expression" dxfId="17" priority="19" stopIfTrue="1">
      <formula>XEU41=1</formula>
    </cfRule>
    <cfRule type="expression" dxfId="16" priority="20" stopIfTrue="1">
      <formula>XEU41=2</formula>
    </cfRule>
    <cfRule type="expression" dxfId="15" priority="21" stopIfTrue="1">
      <formula>XEU41=3</formula>
    </cfRule>
  </conditionalFormatting>
  <conditionalFormatting sqref="C41">
    <cfRule type="expression" dxfId="14" priority="22" stopIfTrue="1">
      <formula>XEU41=1</formula>
    </cfRule>
    <cfRule type="expression" dxfId="13" priority="23" stopIfTrue="1">
      <formula>XEU41=2</formula>
    </cfRule>
    <cfRule type="expression" dxfId="12" priority="24" stopIfTrue="1">
      <formula>XEU41=3</formula>
    </cfRule>
  </conditionalFormatting>
  <conditionalFormatting sqref="B43">
    <cfRule type="expression" dxfId="11" priority="13" stopIfTrue="1">
      <formula>XEU43=1</formula>
    </cfRule>
    <cfRule type="expression" dxfId="10" priority="14" stopIfTrue="1">
      <formula>XEU43=2</formula>
    </cfRule>
    <cfRule type="expression" dxfId="9" priority="15" stopIfTrue="1">
      <formula>XEU43=3</formula>
    </cfRule>
  </conditionalFormatting>
  <conditionalFormatting sqref="C43">
    <cfRule type="expression" dxfId="8" priority="16" stopIfTrue="1">
      <formula>XEU43=1</formula>
    </cfRule>
    <cfRule type="expression" dxfId="7" priority="17" stopIfTrue="1">
      <formula>XEU43=2</formula>
    </cfRule>
    <cfRule type="expression" dxfId="6" priority="18" stopIfTrue="1">
      <formula>XEU43=3</formula>
    </cfRule>
  </conditionalFormatting>
  <conditionalFormatting sqref="L8:L51">
    <cfRule type="expression" dxfId="5" priority="1" stopIfTrue="1">
      <formula>A8=1</formula>
    </cfRule>
    <cfRule type="expression" dxfId="4" priority="2" stopIfTrue="1">
      <formula>A8=2</formula>
    </cfRule>
    <cfRule type="expression" dxfId="3" priority="3" stopIfTrue="1">
      <formula>A8=3</formula>
    </cfRule>
  </conditionalFormatting>
  <conditionalFormatting sqref="M8:M51">
    <cfRule type="expression" dxfId="2" priority="4" stopIfTrue="1">
      <formula>A8=1</formula>
    </cfRule>
    <cfRule type="expression" dxfId="1" priority="5" stopIfTrue="1">
      <formula>A8=2</formula>
    </cfRule>
    <cfRule type="expression" dxfId="0" priority="6" stopIfTrue="1">
      <formula>A8=3</formula>
    </cfRule>
  </conditionalFormatting>
  <pageMargins left="0.32" right="0.33" top="0.39370078740157499" bottom="0.39370078740157499" header="0" footer="0"/>
  <pageSetup paperSize="9" scale="80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0502A-DE74-42B2-8F46-0D1F44B8B3D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2025-08-11T08:16:16Z</cp:lastPrinted>
  <dcterms:created xsi:type="dcterms:W3CDTF">2025-08-11T06:44:24Z</dcterms:created>
  <dcterms:modified xsi:type="dcterms:W3CDTF">2025-08-11T08:16:19Z</dcterms:modified>
</cp:coreProperties>
</file>